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nac\Dropbox\Excel Campus\Courses\Lookups\Launch\PLC-1\"/>
    </mc:Choice>
  </mc:AlternateContent>
  <bookViews>
    <workbookView xWindow="240" yWindow="135" windowWidth="20115" windowHeight="8010"/>
  </bookViews>
  <sheets>
    <sheet name="How VLOOKUP Works" sheetId="16" r:id="rId1"/>
    <sheet name="VLOOKUP Example" sheetId="1" r:id="rId2"/>
    <sheet name="VLOOKUP Definition" sheetId="2" state="hidden" r:id="rId3"/>
    <sheet name="VLOOKUP Returns First Match" sheetId="5" r:id="rId4"/>
    <sheet name="VLOOKUP Sort Order" sheetId="4" state="hidden" r:id="rId5"/>
    <sheet name="Absolute References" sheetId="6" r:id="rId6"/>
    <sheet name="Relative Column Index" sheetId="15" r:id="rId7"/>
    <sheet name="Source" sheetId="18" r:id="rId8"/>
    <sheet name="Numbers - Exact Match" sheetId="8" state="hidden" r:id="rId9"/>
    <sheet name="Lookup to Other Sheet" sheetId="10" state="hidden" r:id="rId10"/>
    <sheet name="VLOOKUP Closest Match" sheetId="11" state="hidden" r:id="rId11"/>
    <sheet name="Commissions Example" sheetId="12" state="hidden" r:id="rId12"/>
    <sheet name="Rate Table Setup" sheetId="13" state="hidden" r:id="rId13"/>
    <sheet name="VLOOKUP Variable Column" sheetId="3" state="hidden" r:id="rId14"/>
  </sheets>
  <definedNames>
    <definedName name="_xlnm._FilterDatabase" localSheetId="5" hidden="1">'Absolute References'!$A$3:$D$12</definedName>
    <definedName name="_xlnm._FilterDatabase" localSheetId="3" hidden="1">'VLOOKUP Returns First Match'!$A$3:$D$12</definedName>
    <definedName name="_xlnm._FilterDatabase" localSheetId="4" hidden="1">'VLOOKUP Sort Order'!$A$3:$D$12</definedName>
  </definedNames>
  <calcPr calcId="162913"/>
</workbook>
</file>

<file path=xl/calcChain.xml><?xml version="1.0" encoding="utf-8"?>
<calcChain xmlns="http://schemas.openxmlformats.org/spreadsheetml/2006/main">
  <c r="B18" i="6" l="1"/>
  <c r="B19" i="6"/>
  <c r="B20" i="6"/>
  <c r="B17" i="6"/>
  <c r="B21" i="6" s="1"/>
  <c r="B16" i="5"/>
  <c r="B16" i="1"/>
  <c r="C16" i="15" l="1"/>
  <c r="D12" i="12"/>
  <c r="D33" i="12"/>
  <c r="B29" i="12"/>
  <c r="B28" i="12"/>
  <c r="B27" i="12"/>
  <c r="D16" i="13"/>
  <c r="B7" i="13"/>
  <c r="B6" i="13"/>
  <c r="B5" i="13"/>
  <c r="B8" i="12"/>
  <c r="B7" i="12"/>
  <c r="B6" i="12"/>
  <c r="C16" i="11" l="1"/>
  <c r="C15" i="11"/>
  <c r="C14" i="11"/>
  <c r="C13" i="11"/>
  <c r="B6" i="10" l="1"/>
  <c r="B16" i="8"/>
  <c r="B16" i="4" l="1"/>
  <c r="D5" i="3" l="1"/>
  <c r="C5" i="3"/>
  <c r="H7" i="3" s="1"/>
  <c r="B5" i="3"/>
  <c r="A5" i="3"/>
</calcChain>
</file>

<file path=xl/sharedStrings.xml><?xml version="1.0" encoding="utf-8"?>
<sst xmlns="http://schemas.openxmlformats.org/spreadsheetml/2006/main" count="201" uniqueCount="84">
  <si>
    <t>CLASSIC FAVORITES</t>
  </si>
  <si>
    <t>TALL</t>
  </si>
  <si>
    <t>GRANDE</t>
  </si>
  <si>
    <t>VENTI</t>
  </si>
  <si>
    <t>Caffe Latte</t>
  </si>
  <si>
    <t>Cappuccino</t>
  </si>
  <si>
    <t>Caramel Macchiato</t>
  </si>
  <si>
    <t>Caffe Mocha</t>
  </si>
  <si>
    <t>White Chocolate Mocha</t>
  </si>
  <si>
    <t>Caffe Americano</t>
  </si>
  <si>
    <t>Cinnamon Dolce Latte</t>
  </si>
  <si>
    <t>Steamer</t>
  </si>
  <si>
    <t>Drip Coffee</t>
  </si>
  <si>
    <t>Question: What is the price of a Caffe Mocha, size Grande?</t>
  </si>
  <si>
    <t>VLOOKUP Definition</t>
  </si>
  <si>
    <t>Full Article:</t>
  </si>
  <si>
    <t>http://www.excelcampus.com/functions/excel-vlookup-explained/</t>
  </si>
  <si>
    <t>VLOOKUP - Use a Variable for the Column Index</t>
  </si>
  <si>
    <t>Lookup Table</t>
  </si>
  <si>
    <t>Lookup Formulas</t>
  </si>
  <si>
    <t>ITEMS</t>
  </si>
  <si>
    <t>Item</t>
  </si>
  <si>
    <t>Size</t>
  </si>
  <si>
    <t>Price</t>
  </si>
  <si>
    <t>VLOOKUP - Simple Example</t>
  </si>
  <si>
    <t>VLOOKUP - Sort Order for Exact Match</t>
  </si>
  <si>
    <t>VLOOKUP - Stops at First Match</t>
  </si>
  <si>
    <t>Question: How much will this order cost for size Grandes?</t>
  </si>
  <si>
    <t>Total</t>
  </si>
  <si>
    <t>VLOOKUP - Absolute References</t>
  </si>
  <si>
    <t>Grande</t>
  </si>
  <si>
    <t>FY13</t>
  </si>
  <si>
    <t>Jan</t>
  </si>
  <si>
    <t>5264-ARD Sales</t>
  </si>
  <si>
    <t>West</t>
  </si>
  <si>
    <t>Defonso, Daniel</t>
  </si>
  <si>
    <t>5263-Sales Support</t>
  </si>
  <si>
    <t>De Sousa, Kristi</t>
  </si>
  <si>
    <t>5262-Auto GM</t>
  </si>
  <si>
    <t>De Vries, John</t>
  </si>
  <si>
    <t>5259-Sales Channel</t>
  </si>
  <si>
    <t>Dunton, Donna</t>
  </si>
  <si>
    <t>5258-IAP Sales</t>
  </si>
  <si>
    <t>East</t>
  </si>
  <si>
    <t>Dillard, Susan</t>
  </si>
  <si>
    <t>5257-Auto Sales</t>
  </si>
  <si>
    <t>Dobbert, Susan</t>
  </si>
  <si>
    <t>5256-Sales Mgt &amp; Support</t>
  </si>
  <si>
    <t>De Pasquale, Richard</t>
  </si>
  <si>
    <t>5255-Data/Connectivity Sales</t>
  </si>
  <si>
    <t>DeRusha, Joe</t>
  </si>
  <si>
    <t>Discounts</t>
  </si>
  <si>
    <t>Sales</t>
  </si>
  <si>
    <t>Year</t>
  </si>
  <si>
    <t>Month</t>
  </si>
  <si>
    <t>Department</t>
  </si>
  <si>
    <t>Region</t>
  </si>
  <si>
    <t>Name</t>
  </si>
  <si>
    <t>Emp ID</t>
  </si>
  <si>
    <t>Question: What are the Discounts for Emp 10005?</t>
  </si>
  <si>
    <t>VLOOKUP - Numbers with Exact Match</t>
  </si>
  <si>
    <t>VLOOKUP - Lookup to Another Sheet</t>
  </si>
  <si>
    <t>Error: less than first cell</t>
  </si>
  <si>
    <t>Closest Match: Greater than last cell</t>
  </si>
  <si>
    <t>Closest Match</t>
  </si>
  <si>
    <t>Exact Match</t>
  </si>
  <si>
    <t>Vlookup Formulas</t>
  </si>
  <si>
    <t>Lookup Value</t>
  </si>
  <si>
    <t>Vlookup Examples</t>
  </si>
  <si>
    <t>Lookup Range</t>
  </si>
  <si>
    <t>How to Use VLOOKUP to Find the Closest Match (Last Argument is TRUE)</t>
  </si>
  <si>
    <t>Commission Table</t>
  </si>
  <si>
    <t>Sales Tiers</t>
  </si>
  <si>
    <t>Tier Minimum</t>
  </si>
  <si>
    <t>Payout Rate</t>
  </si>
  <si>
    <t>$0-$50,000</t>
  </si>
  <si>
    <t>Sales Amount</t>
  </si>
  <si>
    <t>Lookup Value-&gt;</t>
  </si>
  <si>
    <t>How to Use VLOOKUP to Calculate Commissions (Last Argument is TRUE)</t>
  </si>
  <si>
    <t>VLOOKUP - The Column Index is Relative to the Table Array</t>
  </si>
  <si>
    <t>Author:</t>
  </si>
  <si>
    <t>Jon Acampora</t>
  </si>
  <si>
    <t>Source:</t>
  </si>
  <si>
    <t>http://www.excelcampus.com/getting-started-vlookup/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</si>
</sst>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20" x14ac:knownFonts="1"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1"/>
      <color theme="1" tint="0.499984740745262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 tint="0.499984740745262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u/>
      <sz val="11"/>
      <color theme="4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theme="6"/>
      </left>
      <right style="medium">
        <color theme="6"/>
      </right>
      <top style="medium">
        <color theme="6"/>
      </top>
      <bottom style="medium">
        <color theme="6"/>
      </bottom>
      <diagonal/>
    </border>
    <border>
      <left/>
      <right/>
      <top/>
      <bottom style="thin">
        <color theme="0" tint="-0.24994659260841701"/>
      </bottom>
      <diagonal/>
    </border>
    <border>
      <left style="medium">
        <color theme="9" tint="-0.24994659260841701"/>
      </left>
      <right style="medium">
        <color theme="9" tint="-0.24994659260841701"/>
      </right>
      <top style="medium">
        <color theme="9" tint="-0.24994659260841701"/>
      </top>
      <bottom style="medium">
        <color theme="9" tint="-0.2499465926084170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374370555742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3743705557422"/>
      </top>
      <bottom style="thin">
        <color theme="0" tint="-0.14996795556505021"/>
      </bottom>
      <diagonal/>
    </border>
  </borders>
  <cellStyleXfs count="6">
    <xf numFmtId="0" fontId="0" fillId="0" borderId="0"/>
    <xf numFmtId="0" fontId="7" fillId="0" borderId="0" applyNumberFormat="0" applyFill="0" applyBorder="0" applyAlignment="0" applyProtection="0"/>
    <xf numFmtId="43" fontId="8" fillId="0" borderId="0" applyFont="0" applyFill="0" applyBorder="0" applyAlignment="0" applyProtection="0"/>
    <xf numFmtId="0" fontId="2" fillId="0" borderId="0"/>
    <xf numFmtId="41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77">
    <xf numFmtId="0" fontId="0" fillId="0" borderId="0" xfId="0"/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/>
    <xf numFmtId="8" fontId="6" fillId="0" borderId="0" xfId="0" applyNumberFormat="1" applyFont="1" applyFill="1" applyBorder="1" applyAlignment="1">
      <alignment horizontal="center"/>
    </xf>
    <xf numFmtId="0" fontId="6" fillId="0" borderId="0" xfId="0" applyFont="1" applyFill="1"/>
    <xf numFmtId="0" fontId="5" fillId="2" borderId="0" xfId="0" applyFont="1" applyFill="1"/>
    <xf numFmtId="0" fontId="6" fillId="2" borderId="0" xfId="0" applyFont="1" applyFill="1"/>
    <xf numFmtId="0" fontId="4" fillId="0" borderId="0" xfId="0" applyFont="1"/>
    <xf numFmtId="0" fontId="6" fillId="0" borderId="0" xfId="0" applyFont="1" applyFill="1" applyAlignment="1">
      <alignment horizontal="left"/>
    </xf>
    <xf numFmtId="2" fontId="6" fillId="0" borderId="1" xfId="0" quotePrefix="1" applyNumberFormat="1" applyFont="1" applyFill="1" applyBorder="1"/>
    <xf numFmtId="0" fontId="10" fillId="3" borderId="2" xfId="0" applyFont="1" applyFill="1" applyBorder="1"/>
    <xf numFmtId="0" fontId="11" fillId="3" borderId="2" xfId="0" applyFont="1" applyFill="1" applyBorder="1"/>
    <xf numFmtId="0" fontId="7" fillId="0" borderId="0" xfId="1" applyAlignment="1">
      <alignment horizontal="center"/>
    </xf>
    <xf numFmtId="0" fontId="12" fillId="0" borderId="0" xfId="0" applyFont="1"/>
    <xf numFmtId="0" fontId="3" fillId="0" borderId="0" xfId="0" applyFont="1"/>
    <xf numFmtId="0" fontId="5" fillId="4" borderId="0" xfId="0" applyFont="1" applyFill="1"/>
    <xf numFmtId="0" fontId="6" fillId="4" borderId="0" xfId="0" applyFont="1" applyFill="1"/>
    <xf numFmtId="0" fontId="13" fillId="0" borderId="0" xfId="0" applyFont="1" applyFill="1" applyAlignment="1">
      <alignment horizontal="center"/>
    </xf>
    <xf numFmtId="0" fontId="5" fillId="0" borderId="0" xfId="0" applyFont="1" applyFill="1"/>
    <xf numFmtId="0" fontId="5" fillId="0" borderId="0" xfId="0" applyFont="1" applyFill="1" applyBorder="1"/>
    <xf numFmtId="0" fontId="9" fillId="0" borderId="0" xfId="0" applyFont="1"/>
    <xf numFmtId="43" fontId="14" fillId="0" borderId="0" xfId="2" applyFont="1" applyFill="1" applyBorder="1" applyAlignment="1">
      <alignment horizontal="center"/>
    </xf>
    <xf numFmtId="0" fontId="6" fillId="0" borderId="3" xfId="0" quotePrefix="1" applyFont="1" applyFill="1" applyBorder="1"/>
    <xf numFmtId="43" fontId="5" fillId="0" borderId="0" xfId="2" applyFont="1" applyFill="1" applyBorder="1" applyAlignment="1">
      <alignment horizontal="center"/>
    </xf>
    <xf numFmtId="0" fontId="5" fillId="0" borderId="4" xfId="0" applyFont="1" applyFill="1" applyBorder="1"/>
    <xf numFmtId="0" fontId="5" fillId="0" borderId="5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6" fillId="0" borderId="7" xfId="0" applyFont="1" applyFill="1" applyBorder="1"/>
    <xf numFmtId="8" fontId="6" fillId="0" borderId="8" xfId="0" applyNumberFormat="1" applyFont="1" applyFill="1" applyBorder="1" applyAlignment="1">
      <alignment horizontal="center"/>
    </xf>
    <xf numFmtId="0" fontId="6" fillId="0" borderId="9" xfId="0" applyFont="1" applyFill="1" applyBorder="1"/>
    <xf numFmtId="8" fontId="6" fillId="0" borderId="10" xfId="0" applyNumberFormat="1" applyFont="1" applyFill="1" applyBorder="1" applyAlignment="1">
      <alignment horizontal="center"/>
    </xf>
    <xf numFmtId="8" fontId="6" fillId="0" borderId="11" xfId="0" applyNumberFormat="1" applyFont="1" applyFill="1" applyBorder="1" applyAlignment="1">
      <alignment horizontal="center"/>
    </xf>
    <xf numFmtId="0" fontId="5" fillId="0" borderId="5" xfId="0" applyFont="1" applyFill="1" applyBorder="1"/>
    <xf numFmtId="0" fontId="2" fillId="0" borderId="0" xfId="3"/>
    <xf numFmtId="41" fontId="0" fillId="0" borderId="12" xfId="4" applyFont="1" applyBorder="1"/>
    <xf numFmtId="14" fontId="2" fillId="0" borderId="12" xfId="3" applyNumberFormat="1" applyBorder="1"/>
    <xf numFmtId="0" fontId="2" fillId="0" borderId="12" xfId="3" applyBorder="1"/>
    <xf numFmtId="41" fontId="0" fillId="0" borderId="13" xfId="4" applyFont="1" applyBorder="1"/>
    <xf numFmtId="14" fontId="2" fillId="0" borderId="13" xfId="3" applyNumberFormat="1" applyBorder="1"/>
    <xf numFmtId="0" fontId="2" fillId="0" borderId="13" xfId="3" applyBorder="1"/>
    <xf numFmtId="41" fontId="0" fillId="0" borderId="14" xfId="4" applyFont="1" applyBorder="1"/>
    <xf numFmtId="14" fontId="2" fillId="0" borderId="14" xfId="3" applyNumberFormat="1" applyBorder="1"/>
    <xf numFmtId="0" fontId="2" fillId="0" borderId="14" xfId="3" applyBorder="1"/>
    <xf numFmtId="0" fontId="15" fillId="5" borderId="14" xfId="3" applyFont="1" applyFill="1" applyBorder="1"/>
    <xf numFmtId="0" fontId="5" fillId="8" borderId="0" xfId="0" applyFont="1" applyFill="1"/>
    <xf numFmtId="0" fontId="2" fillId="8" borderId="0" xfId="3" applyFill="1"/>
    <xf numFmtId="0" fontId="2" fillId="0" borderId="14" xfId="3" applyNumberFormat="1" applyBorder="1" applyAlignment="1">
      <alignment horizontal="left"/>
    </xf>
    <xf numFmtId="0" fontId="2" fillId="0" borderId="13" xfId="3" applyNumberFormat="1" applyBorder="1" applyAlignment="1">
      <alignment horizontal="left"/>
    </xf>
    <xf numFmtId="0" fontId="2" fillId="0" borderId="12" xfId="3" applyNumberFormat="1" applyBorder="1" applyAlignment="1">
      <alignment horizontal="left"/>
    </xf>
    <xf numFmtId="0" fontId="6" fillId="0" borderId="1" xfId="3" applyFont="1" applyBorder="1"/>
    <xf numFmtId="0" fontId="2" fillId="0" borderId="0" xfId="3" applyAlignment="1">
      <alignment horizontal="left"/>
    </xf>
    <xf numFmtId="0" fontId="9" fillId="0" borderId="0" xfId="3" applyFont="1"/>
    <xf numFmtId="0" fontId="16" fillId="0" borderId="0" xfId="3" applyFont="1"/>
    <xf numFmtId="0" fontId="2" fillId="7" borderId="15" xfId="3" applyFill="1" applyBorder="1"/>
    <xf numFmtId="0" fontId="2" fillId="7" borderId="16" xfId="3" applyFill="1" applyBorder="1"/>
    <xf numFmtId="0" fontId="2" fillId="7" borderId="17" xfId="3" applyFill="1" applyBorder="1"/>
    <xf numFmtId="0" fontId="17" fillId="4" borderId="0" xfId="3" applyFont="1" applyFill="1"/>
    <xf numFmtId="0" fontId="9" fillId="4" borderId="0" xfId="3" applyFont="1" applyFill="1"/>
    <xf numFmtId="0" fontId="18" fillId="0" borderId="0" xfId="3" applyFont="1"/>
    <xf numFmtId="164" fontId="2" fillId="0" borderId="0" xfId="3" applyNumberFormat="1"/>
    <xf numFmtId="9" fontId="2" fillId="0" borderId="0" xfId="3" applyNumberFormat="1"/>
    <xf numFmtId="0" fontId="2" fillId="0" borderId="0" xfId="3" applyAlignment="1">
      <alignment horizontal="right"/>
    </xf>
    <xf numFmtId="0" fontId="9" fillId="7" borderId="0" xfId="3" applyFont="1" applyFill="1"/>
    <xf numFmtId="164" fontId="2" fillId="7" borderId="0" xfId="3" applyNumberFormat="1" applyFill="1"/>
    <xf numFmtId="164" fontId="2" fillId="0" borderId="0" xfId="3" applyNumberFormat="1" applyFont="1"/>
    <xf numFmtId="9" fontId="2" fillId="0" borderId="0" xfId="3" applyNumberFormat="1" applyFont="1"/>
    <xf numFmtId="164" fontId="2" fillId="0" borderId="0" xfId="5" applyNumberFormat="1" applyFont="1"/>
    <xf numFmtId="0" fontId="7" fillId="0" borderId="0" xfId="1" applyAlignment="1">
      <alignment horizontal="center"/>
    </xf>
    <xf numFmtId="0" fontId="10" fillId="9" borderId="0" xfId="0" applyFont="1" applyFill="1" applyBorder="1"/>
    <xf numFmtId="0" fontId="11" fillId="9" borderId="0" xfId="0" applyFont="1" applyFill="1" applyBorder="1"/>
    <xf numFmtId="0" fontId="6" fillId="6" borderId="0" xfId="0" applyFont="1" applyFill="1" applyBorder="1"/>
    <xf numFmtId="8" fontId="6" fillId="0" borderId="0" xfId="0" applyNumberFormat="1" applyFont="1" applyFill="1" applyBorder="1" applyAlignment="1"/>
    <xf numFmtId="8" fontId="6" fillId="0" borderId="5" xfId="0" applyNumberFormat="1" applyFont="1" applyFill="1" applyBorder="1" applyAlignment="1"/>
    <xf numFmtId="0" fontId="7" fillId="0" borderId="0" xfId="1" applyAlignment="1">
      <alignment horizontal="left"/>
    </xf>
    <xf numFmtId="0" fontId="7" fillId="0" borderId="0" xfId="1" applyAlignment="1">
      <alignment horizontal="center"/>
    </xf>
    <xf numFmtId="0" fontId="1" fillId="0" borderId="0" xfId="0" applyFont="1"/>
    <xf numFmtId="0" fontId="19" fillId="0" borderId="0" xfId="1" applyFont="1"/>
  </cellXfs>
  <cellStyles count="6">
    <cellStyle name="Comma" xfId="2" builtinId="3"/>
    <cellStyle name="Comma [0] 2" xfId="4"/>
    <cellStyle name="Currency 2" xfId="5"/>
    <cellStyle name="Hyperlink" xfId="1" builtinId="8"/>
    <cellStyle name="Normal" xfId="0" builtinId="0"/>
    <cellStyle name="Normal 2" xfId="3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17393</xdr:colOff>
      <xdr:row>0</xdr:row>
      <xdr:rowOff>76313</xdr:rowOff>
    </xdr:from>
    <xdr:to>
      <xdr:col>8</xdr:col>
      <xdr:colOff>281610</xdr:colOff>
      <xdr:row>15</xdr:row>
      <xdr:rowOff>141245</xdr:rowOff>
    </xdr:to>
    <xdr:pic>
      <xdr:nvPicPr>
        <xdr:cNvPr id="2" name="Picture 1" descr="VLOOKUP Explained at Starbucks Steps 1-2-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2893" y="76313"/>
          <a:ext cx="2715869" cy="2640823"/>
        </a:xfrm>
        <a:prstGeom prst="rect">
          <a:avLst/>
        </a:prstGeom>
        <a:noFill/>
        <a:effectLst>
          <a:outerShdw blurRad="50800" dist="38100" dir="2700000" algn="tl" rotWithShape="0">
            <a:prstClr val="black">
              <a:alpha val="40000"/>
            </a:prst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157370</xdr:colOff>
      <xdr:row>12</xdr:row>
      <xdr:rowOff>57977</xdr:rowOff>
    </xdr:from>
    <xdr:to>
      <xdr:col>3</xdr:col>
      <xdr:colOff>356151</xdr:colOff>
      <xdr:row>14</xdr:row>
      <xdr:rowOff>57978</xdr:rowOff>
    </xdr:to>
    <xdr:sp macro="" textlink="">
      <xdr:nvSpPr>
        <xdr:cNvPr id="4" name="TextBox 3"/>
        <xdr:cNvSpPr txBox="1"/>
      </xdr:nvSpPr>
      <xdr:spPr>
        <a:xfrm>
          <a:off x="157370" y="2136912"/>
          <a:ext cx="1681368" cy="331305"/>
        </a:xfrm>
        <a:prstGeom prst="rect">
          <a:avLst/>
        </a:prstGeom>
        <a:solidFill>
          <a:srgbClr val="FFFF99"/>
        </a:solidFill>
        <a:ln w="9525" cmpd="sng">
          <a:solidFill>
            <a:srgbClr val="FFC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050" b="1"/>
            <a:t>Always looks</a:t>
          </a:r>
          <a:r>
            <a:rPr lang="en-US" sz="1050" b="1" baseline="0"/>
            <a:t> to the Right!</a:t>
          </a:r>
          <a:endParaRPr lang="en-US" sz="1050" b="1"/>
        </a:p>
      </xdr:txBody>
    </xdr:sp>
    <xdr:clientData/>
  </xdr:twoCellAnchor>
  <xdr:twoCellAnchor>
    <xdr:from>
      <xdr:col>3</xdr:col>
      <xdr:colOff>380739</xdr:colOff>
      <xdr:row>12</xdr:row>
      <xdr:rowOff>74543</xdr:rowOff>
    </xdr:from>
    <xdr:to>
      <xdr:col>4</xdr:col>
      <xdr:colOff>521802</xdr:colOff>
      <xdr:row>13</xdr:row>
      <xdr:rowOff>151215</xdr:rowOff>
    </xdr:to>
    <xdr:sp macro="" textlink="">
      <xdr:nvSpPr>
        <xdr:cNvPr id="5" name="Freeform 4"/>
        <xdr:cNvSpPr/>
      </xdr:nvSpPr>
      <xdr:spPr>
        <a:xfrm>
          <a:off x="1863326" y="2153478"/>
          <a:ext cx="753976" cy="242324"/>
        </a:xfrm>
        <a:custGeom>
          <a:avLst/>
          <a:gdLst>
            <a:gd name="connsiteX0" fmla="*/ 0 w 828260"/>
            <a:gd name="connsiteY0" fmla="*/ 231913 h 242324"/>
            <a:gd name="connsiteX1" fmla="*/ 306456 w 828260"/>
            <a:gd name="connsiteY1" fmla="*/ 215348 h 242324"/>
            <a:gd name="connsiteX2" fmla="*/ 828260 w 828260"/>
            <a:gd name="connsiteY2" fmla="*/ 0 h 24232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828260" h="242324">
              <a:moveTo>
                <a:pt x="0" y="231913"/>
              </a:moveTo>
              <a:cubicBezTo>
                <a:pt x="84206" y="242956"/>
                <a:pt x="168413" y="254000"/>
                <a:pt x="306456" y="215348"/>
              </a:cubicBezTo>
              <a:cubicBezTo>
                <a:pt x="444499" y="176696"/>
                <a:pt x="636379" y="88348"/>
                <a:pt x="828260" y="0"/>
              </a:cubicBezTo>
            </a:path>
          </a:pathLst>
        </a:custGeom>
        <a:noFill/>
        <a:ln>
          <a:solidFill>
            <a:srgbClr val="FFFF00"/>
          </a:solidFill>
          <a:headEnd type="none" w="med" len="med"/>
          <a:tailEnd type="arrow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050"/>
        </a:p>
      </xdr:txBody>
    </xdr:sp>
    <xdr:clientData/>
  </xdr:twoCellAnchor>
  <xdr:twoCellAnchor>
    <xdr:from>
      <xdr:col>0</xdr:col>
      <xdr:colOff>207065</xdr:colOff>
      <xdr:row>0</xdr:row>
      <xdr:rowOff>173930</xdr:rowOff>
    </xdr:from>
    <xdr:to>
      <xdr:col>3</xdr:col>
      <xdr:colOff>438978</xdr:colOff>
      <xdr:row>7</xdr:row>
      <xdr:rowOff>8279</xdr:rowOff>
    </xdr:to>
    <xdr:sp macro="" textlink="">
      <xdr:nvSpPr>
        <xdr:cNvPr id="6" name="TextBox 5"/>
        <xdr:cNvSpPr txBox="1"/>
      </xdr:nvSpPr>
      <xdr:spPr>
        <a:xfrm>
          <a:off x="207065" y="173930"/>
          <a:ext cx="1714500" cy="1085023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bg1">
              <a:lumMod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050" b="1"/>
            <a:t>VLOOKUP returns a result based on a lookup value.</a:t>
          </a:r>
        </a:p>
        <a:p>
          <a:pPr algn="l"/>
          <a:endParaRPr lang="en-US" sz="1050" b="1"/>
        </a:p>
        <a:p>
          <a:pPr algn="l"/>
          <a:r>
            <a:rPr lang="en-US" sz="1050" b="1"/>
            <a:t>Question: What is the price of a Caffe</a:t>
          </a:r>
          <a:r>
            <a:rPr lang="en-US" sz="1050" b="1" baseline="0"/>
            <a:t> Mocha size Grande?</a:t>
          </a:r>
          <a:endParaRPr lang="en-US" sz="1050" b="1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304801</xdr:colOff>
      <xdr:row>7</xdr:row>
      <xdr:rowOff>57150</xdr:rowOff>
    </xdr:from>
    <xdr:to>
      <xdr:col>2</xdr:col>
      <xdr:colOff>695325</xdr:colOff>
      <xdr:row>11</xdr:row>
      <xdr:rowOff>0</xdr:rowOff>
    </xdr:to>
    <xdr:sp macro="" textlink="">
      <xdr:nvSpPr>
        <xdr:cNvPr id="2" name="Rounded Rectangular Callout 1"/>
        <xdr:cNvSpPr/>
      </xdr:nvSpPr>
      <xdr:spPr>
        <a:xfrm>
          <a:off x="304801" y="1390650"/>
          <a:ext cx="1819274" cy="704850"/>
        </a:xfrm>
        <a:prstGeom prst="wedgeRoundRectCallout">
          <a:avLst>
            <a:gd name="adj1" fmla="val -21356"/>
            <a:gd name="adj2" fmla="val -44518"/>
            <a:gd name="adj3" fmla="val 16667"/>
          </a:avLst>
        </a:prstGeom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Use</a:t>
          </a:r>
          <a:r>
            <a:rPr lang="en-US" sz="1100" baseline="0"/>
            <a:t> minimum amount in each tier range for the lookup range.  </a:t>
          </a:r>
          <a:endParaRPr lang="en-US" sz="1100"/>
        </a:p>
      </xdr:txBody>
    </xdr:sp>
    <xdr:clientData/>
  </xdr:twoCellAnchor>
  <xdr:twoCellAnchor>
    <xdr:from>
      <xdr:col>4</xdr:col>
      <xdr:colOff>304801</xdr:colOff>
      <xdr:row>2</xdr:row>
      <xdr:rowOff>123825</xdr:rowOff>
    </xdr:from>
    <xdr:to>
      <xdr:col>7</xdr:col>
      <xdr:colOff>295275</xdr:colOff>
      <xdr:row>6</xdr:row>
      <xdr:rowOff>95250</xdr:rowOff>
    </xdr:to>
    <xdr:sp macro="" textlink="">
      <xdr:nvSpPr>
        <xdr:cNvPr id="3" name="Rounded Rectangular Callout 2"/>
        <xdr:cNvSpPr/>
      </xdr:nvSpPr>
      <xdr:spPr>
        <a:xfrm>
          <a:off x="3419476" y="504825"/>
          <a:ext cx="1819274" cy="733425"/>
        </a:xfrm>
        <a:prstGeom prst="wedgeRoundRectCallout">
          <a:avLst>
            <a:gd name="adj1" fmla="val -21356"/>
            <a:gd name="adj2" fmla="val -44518"/>
            <a:gd name="adj3" fmla="val 16667"/>
          </a:avLst>
        </a:prstGeom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 baseline="0"/>
            <a:t>First cell in lookup range should be zero, unless rep sells negative amount.</a:t>
          </a:r>
          <a:endParaRPr lang="en-US" sz="1100"/>
        </a:p>
      </xdr:txBody>
    </xdr:sp>
    <xdr:clientData/>
  </xdr:twoCellAnchor>
  <xdr:twoCellAnchor>
    <xdr:from>
      <xdr:col>1</xdr:col>
      <xdr:colOff>900113</xdr:colOff>
      <xdr:row>4</xdr:row>
      <xdr:rowOff>142875</xdr:rowOff>
    </xdr:from>
    <xdr:to>
      <xdr:col>2</xdr:col>
      <xdr:colOff>438150</xdr:colOff>
      <xdr:row>7</xdr:row>
      <xdr:rowOff>57150</xdr:rowOff>
    </xdr:to>
    <xdr:cxnSp macro="">
      <xdr:nvCxnSpPr>
        <xdr:cNvPr id="4" name="Straight Arrow Connector 3"/>
        <xdr:cNvCxnSpPr>
          <a:stCxn id="2" idx="0"/>
        </xdr:cNvCxnSpPr>
      </xdr:nvCxnSpPr>
      <xdr:spPr>
        <a:xfrm flipV="1">
          <a:off x="1214438" y="904875"/>
          <a:ext cx="652462" cy="485775"/>
        </a:xfrm>
        <a:prstGeom prst="straightConnector1">
          <a:avLst/>
        </a:prstGeom>
        <a:noFill/>
        <a:ln w="57150">
          <a:solidFill>
            <a:schemeClr val="accent1"/>
          </a:solidFill>
          <a:headEnd type="none" w="med" len="med"/>
          <a:tailEnd type="triangl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cxnSp>
    <xdr:clientData/>
  </xdr:twoCellAnchor>
  <xdr:twoCellAnchor>
    <xdr:from>
      <xdr:col>3</xdr:col>
      <xdr:colOff>28575</xdr:colOff>
      <xdr:row>3</xdr:row>
      <xdr:rowOff>133350</xdr:rowOff>
    </xdr:from>
    <xdr:to>
      <xdr:col>4</xdr:col>
      <xdr:colOff>304801</xdr:colOff>
      <xdr:row>4</xdr:row>
      <xdr:rowOff>109538</xdr:rowOff>
    </xdr:to>
    <xdr:cxnSp macro="">
      <xdr:nvCxnSpPr>
        <xdr:cNvPr id="5" name="Straight Arrow Connector 4"/>
        <xdr:cNvCxnSpPr>
          <a:stCxn id="3" idx="1"/>
        </xdr:cNvCxnSpPr>
      </xdr:nvCxnSpPr>
      <xdr:spPr>
        <a:xfrm flipH="1" flipV="1">
          <a:off x="2371725" y="704850"/>
          <a:ext cx="1047751" cy="166688"/>
        </a:xfrm>
        <a:prstGeom prst="straightConnector1">
          <a:avLst/>
        </a:prstGeom>
        <a:noFill/>
        <a:ln w="57150">
          <a:solidFill>
            <a:schemeClr val="accent1"/>
          </a:solidFill>
          <a:headEnd type="none" w="med" len="med"/>
          <a:tailEnd type="triangl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cxnSp>
    <xdr:clientData/>
  </xdr:twoCellAnchor>
  <xdr:twoCellAnchor>
    <xdr:from>
      <xdr:col>4</xdr:col>
      <xdr:colOff>314326</xdr:colOff>
      <xdr:row>7</xdr:row>
      <xdr:rowOff>104775</xdr:rowOff>
    </xdr:from>
    <xdr:to>
      <xdr:col>7</xdr:col>
      <xdr:colOff>304800</xdr:colOff>
      <xdr:row>11</xdr:row>
      <xdr:rowOff>76200</xdr:rowOff>
    </xdr:to>
    <xdr:sp macro="" textlink="">
      <xdr:nvSpPr>
        <xdr:cNvPr id="6" name="Rounded Rectangular Callout 5"/>
        <xdr:cNvSpPr/>
      </xdr:nvSpPr>
      <xdr:spPr>
        <a:xfrm>
          <a:off x="3429001" y="1438275"/>
          <a:ext cx="1819274" cy="733425"/>
        </a:xfrm>
        <a:prstGeom prst="wedgeRoundRectCallout">
          <a:avLst>
            <a:gd name="adj1" fmla="val -21356"/>
            <a:gd name="adj2" fmla="val -44518"/>
            <a:gd name="adj3" fmla="val 16667"/>
          </a:avLst>
        </a:prstGeom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 baseline="0"/>
            <a:t>The payout rate can be percentages or dollar amounts.</a:t>
          </a:r>
          <a:endParaRPr lang="en-US" sz="1100"/>
        </a:p>
      </xdr:txBody>
    </xdr:sp>
    <xdr:clientData/>
  </xdr:twoCellAnchor>
  <xdr:twoCellAnchor>
    <xdr:from>
      <xdr:col>3</xdr:col>
      <xdr:colOff>552451</xdr:colOff>
      <xdr:row>7</xdr:row>
      <xdr:rowOff>0</xdr:rowOff>
    </xdr:from>
    <xdr:to>
      <xdr:col>4</xdr:col>
      <xdr:colOff>314326</xdr:colOff>
      <xdr:row>9</xdr:row>
      <xdr:rowOff>90488</xdr:rowOff>
    </xdr:to>
    <xdr:cxnSp macro="">
      <xdr:nvCxnSpPr>
        <xdr:cNvPr id="7" name="Straight Arrow Connector 6"/>
        <xdr:cNvCxnSpPr>
          <a:stCxn id="6" idx="1"/>
        </xdr:cNvCxnSpPr>
      </xdr:nvCxnSpPr>
      <xdr:spPr>
        <a:xfrm flipH="1" flipV="1">
          <a:off x="2895601" y="1333500"/>
          <a:ext cx="533400" cy="471488"/>
        </a:xfrm>
        <a:prstGeom prst="straightConnector1">
          <a:avLst/>
        </a:prstGeom>
        <a:noFill/>
        <a:ln w="57150">
          <a:solidFill>
            <a:schemeClr val="accent1"/>
          </a:solidFill>
          <a:headEnd type="none" w="med" len="med"/>
          <a:tailEnd type="triangl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171450</xdr:colOff>
      <xdr:row>3</xdr:row>
      <xdr:rowOff>142875</xdr:rowOff>
    </xdr:from>
    <xdr:to>
      <xdr:col>11</xdr:col>
      <xdr:colOff>335099</xdr:colOff>
      <xdr:row>11</xdr:row>
      <xdr:rowOff>104775</xdr:rowOff>
    </xdr:to>
    <xdr:pic>
      <xdr:nvPicPr>
        <xdr:cNvPr id="2" name="Picture 1" descr="Excel VLOOKUP Simple Definitio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05225" y="781050"/>
          <a:ext cx="4430849" cy="1485900"/>
        </a:xfrm>
        <a:prstGeom prst="rect">
          <a:avLst/>
        </a:prstGeom>
        <a:noFill/>
        <a:ln>
          <a:solidFill>
            <a:schemeClr val="bg1">
              <a:lumMod val="7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439806</xdr:colOff>
      <xdr:row>1</xdr:row>
      <xdr:rowOff>117726</xdr:rowOff>
    </xdr:from>
    <xdr:to>
      <xdr:col>14</xdr:col>
      <xdr:colOff>99557</xdr:colOff>
      <xdr:row>21</xdr:row>
      <xdr:rowOff>49696</xdr:rowOff>
    </xdr:to>
    <xdr:pic>
      <xdr:nvPicPr>
        <xdr:cNvPr id="2" name="Picture 1" descr="VLOOKUP Explained at Starbucks Steps 1-2-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64181" y="374901"/>
          <a:ext cx="3317351" cy="3170470"/>
        </a:xfrm>
        <a:prstGeom prst="rect">
          <a:avLst/>
        </a:prstGeom>
        <a:noFill/>
        <a:effectLst>
          <a:outerShdw blurRad="50800" dist="38100" dir="2700000" algn="tl" rotWithShape="0">
            <a:prstClr val="black">
              <a:alpha val="40000"/>
            </a:prst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26129</xdr:colOff>
      <xdr:row>1</xdr:row>
      <xdr:rowOff>142462</xdr:rowOff>
    </xdr:from>
    <xdr:to>
      <xdr:col>7</xdr:col>
      <xdr:colOff>331340</xdr:colOff>
      <xdr:row>9</xdr:row>
      <xdr:rowOff>152853</xdr:rowOff>
    </xdr:to>
    <xdr:pic>
      <xdr:nvPicPr>
        <xdr:cNvPr id="3" name="Picture 2" descr="Excel VLOOKUP Simple Definition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3304" y="399637"/>
          <a:ext cx="3962811" cy="1305791"/>
        </a:xfrm>
        <a:prstGeom prst="rect">
          <a:avLst/>
        </a:prstGeom>
        <a:noFill/>
        <a:ln>
          <a:solidFill>
            <a:schemeClr val="bg1">
              <a:lumMod val="7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223632</xdr:colOff>
      <xdr:row>17</xdr:row>
      <xdr:rowOff>91108</xdr:rowOff>
    </xdr:from>
    <xdr:to>
      <xdr:col>8</xdr:col>
      <xdr:colOff>231914</xdr:colOff>
      <xdr:row>19</xdr:row>
      <xdr:rowOff>91109</xdr:rowOff>
    </xdr:to>
    <xdr:sp macro="" textlink="">
      <xdr:nvSpPr>
        <xdr:cNvPr id="4" name="TextBox 3"/>
        <xdr:cNvSpPr txBox="1"/>
      </xdr:nvSpPr>
      <xdr:spPr>
        <a:xfrm>
          <a:off x="2932045" y="2998304"/>
          <a:ext cx="1847021" cy="331305"/>
        </a:xfrm>
        <a:prstGeom prst="rect">
          <a:avLst/>
        </a:prstGeom>
        <a:solidFill>
          <a:srgbClr val="FFFF99"/>
        </a:solidFill>
        <a:ln w="9525" cmpd="sng">
          <a:solidFill>
            <a:srgbClr val="FFC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 b="1"/>
            <a:t>Always looks</a:t>
          </a:r>
          <a:r>
            <a:rPr lang="en-US" sz="1100" b="1" baseline="0"/>
            <a:t> to the Right!</a:t>
          </a:r>
          <a:endParaRPr lang="en-US" sz="1100" b="1"/>
        </a:p>
      </xdr:txBody>
    </xdr:sp>
    <xdr:clientData/>
  </xdr:twoCellAnchor>
  <xdr:twoCellAnchor>
    <xdr:from>
      <xdr:col>8</xdr:col>
      <xdr:colOff>223631</xdr:colOff>
      <xdr:row>17</xdr:row>
      <xdr:rowOff>16565</xdr:rowOff>
    </xdr:from>
    <xdr:to>
      <xdr:col>9</xdr:col>
      <xdr:colOff>438978</xdr:colOff>
      <xdr:row>18</xdr:row>
      <xdr:rowOff>93237</xdr:rowOff>
    </xdr:to>
    <xdr:sp macro="" textlink="">
      <xdr:nvSpPr>
        <xdr:cNvPr id="5" name="Freeform 4"/>
        <xdr:cNvSpPr/>
      </xdr:nvSpPr>
      <xdr:spPr>
        <a:xfrm>
          <a:off x="4770783" y="2923761"/>
          <a:ext cx="828260" cy="242324"/>
        </a:xfrm>
        <a:custGeom>
          <a:avLst/>
          <a:gdLst>
            <a:gd name="connsiteX0" fmla="*/ 0 w 828260"/>
            <a:gd name="connsiteY0" fmla="*/ 231913 h 242324"/>
            <a:gd name="connsiteX1" fmla="*/ 306456 w 828260"/>
            <a:gd name="connsiteY1" fmla="*/ 215348 h 242324"/>
            <a:gd name="connsiteX2" fmla="*/ 828260 w 828260"/>
            <a:gd name="connsiteY2" fmla="*/ 0 h 24232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828260" h="242324">
              <a:moveTo>
                <a:pt x="0" y="231913"/>
              </a:moveTo>
              <a:cubicBezTo>
                <a:pt x="84206" y="242956"/>
                <a:pt x="168413" y="254000"/>
                <a:pt x="306456" y="215348"/>
              </a:cubicBezTo>
              <a:cubicBezTo>
                <a:pt x="444499" y="176696"/>
                <a:pt x="636379" y="88348"/>
                <a:pt x="828260" y="0"/>
              </a:cubicBezTo>
            </a:path>
          </a:pathLst>
        </a:custGeom>
        <a:noFill/>
        <a:ln>
          <a:solidFill>
            <a:srgbClr val="FFFF00"/>
          </a:solidFill>
          <a:headEnd type="none" w="med" len="med"/>
          <a:tailEnd type="arrow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114300</xdr:colOff>
      <xdr:row>5</xdr:row>
      <xdr:rowOff>142876</xdr:rowOff>
    </xdr:from>
    <xdr:to>
      <xdr:col>7</xdr:col>
      <xdr:colOff>390525</xdr:colOff>
      <xdr:row>8</xdr:row>
      <xdr:rowOff>76200</xdr:rowOff>
    </xdr:to>
    <xdr:sp macro="" textlink="">
      <xdr:nvSpPr>
        <xdr:cNvPr id="2" name="TextBox 1"/>
        <xdr:cNvSpPr txBox="1"/>
      </xdr:nvSpPr>
      <xdr:spPr>
        <a:xfrm>
          <a:off x="3648075" y="1162051"/>
          <a:ext cx="2105025" cy="504824"/>
        </a:xfrm>
        <a:prstGeom prst="wedgeRectCallout">
          <a:avLst>
            <a:gd name="adj1" fmla="val -57346"/>
            <a:gd name="adj2" fmla="val -23214"/>
          </a:avLst>
        </a:prstGeom>
        <a:solidFill>
          <a:srgbClr val="FFFF99"/>
        </a:solidFill>
        <a:ln w="9525" cmpd="sng">
          <a:solidFill>
            <a:srgbClr val="FFC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n-US" sz="1200" b="1"/>
            <a:t>Vlookup</a:t>
          </a:r>
          <a:r>
            <a:rPr lang="en-US" sz="1200" b="1" baseline="0"/>
            <a:t> STOPS when it finds the first match.</a:t>
          </a:r>
          <a:endParaRPr lang="en-US" sz="1200" b="1"/>
        </a:p>
      </xdr:txBody>
    </xdr:sp>
    <xdr:clientData/>
  </xdr:twoCellAnchor>
  <xdr:twoCellAnchor>
    <xdr:from>
      <xdr:col>4</xdr:col>
      <xdr:colOff>104775</xdr:colOff>
      <xdr:row>9</xdr:row>
      <xdr:rowOff>38100</xdr:rowOff>
    </xdr:from>
    <xdr:to>
      <xdr:col>7</xdr:col>
      <xdr:colOff>476250</xdr:colOff>
      <xdr:row>12</xdr:row>
      <xdr:rowOff>9525</xdr:rowOff>
    </xdr:to>
    <xdr:sp macro="" textlink="">
      <xdr:nvSpPr>
        <xdr:cNvPr id="3" name="TextBox 2"/>
        <xdr:cNvSpPr txBox="1"/>
      </xdr:nvSpPr>
      <xdr:spPr>
        <a:xfrm>
          <a:off x="3638550" y="1819275"/>
          <a:ext cx="2200275" cy="542925"/>
        </a:xfrm>
        <a:prstGeom prst="rect">
          <a:avLst/>
        </a:prstGeom>
        <a:solidFill>
          <a:srgbClr val="FFFF99"/>
        </a:solidFill>
        <a:ln w="9525" cmpd="sng">
          <a:solidFill>
            <a:srgbClr val="FFC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n-US" sz="1200" b="1"/>
            <a:t>Sort Ascending</a:t>
          </a:r>
          <a:r>
            <a:rPr lang="en-US" sz="1200" b="1" baseline="0"/>
            <a:t> is NOT required for exact match VLOOKUP</a:t>
          </a:r>
          <a:endParaRPr lang="en-US" sz="1200" b="1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95250</xdr:colOff>
      <xdr:row>2</xdr:row>
      <xdr:rowOff>123825</xdr:rowOff>
    </xdr:from>
    <xdr:to>
      <xdr:col>7</xdr:col>
      <xdr:colOff>466725</xdr:colOff>
      <xdr:row>5</xdr:row>
      <xdr:rowOff>95250</xdr:rowOff>
    </xdr:to>
    <xdr:sp macro="" textlink="">
      <xdr:nvSpPr>
        <xdr:cNvPr id="2" name="TextBox 1"/>
        <xdr:cNvSpPr txBox="1"/>
      </xdr:nvSpPr>
      <xdr:spPr>
        <a:xfrm>
          <a:off x="3629025" y="571500"/>
          <a:ext cx="2200275" cy="542925"/>
        </a:xfrm>
        <a:prstGeom prst="rect">
          <a:avLst/>
        </a:prstGeom>
        <a:solidFill>
          <a:srgbClr val="FFFF99"/>
        </a:solidFill>
        <a:ln w="9525" cmpd="sng">
          <a:solidFill>
            <a:srgbClr val="FFC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n-US" sz="1200" b="1"/>
            <a:t>Sort Ascending</a:t>
          </a:r>
          <a:r>
            <a:rPr lang="en-US" sz="1200" b="1" baseline="0"/>
            <a:t> is NOT required for exact match VLOOKUP</a:t>
          </a:r>
          <a:endParaRPr lang="en-US" sz="1200" b="1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400050</xdr:colOff>
      <xdr:row>15</xdr:row>
      <xdr:rowOff>95250</xdr:rowOff>
    </xdr:from>
    <xdr:to>
      <xdr:col>6</xdr:col>
      <xdr:colOff>19050</xdr:colOff>
      <xdr:row>19</xdr:row>
      <xdr:rowOff>85725</xdr:rowOff>
    </xdr:to>
    <xdr:sp macro="" textlink="">
      <xdr:nvSpPr>
        <xdr:cNvPr id="2" name="TextBox 1"/>
        <xdr:cNvSpPr txBox="1"/>
      </xdr:nvSpPr>
      <xdr:spPr>
        <a:xfrm>
          <a:off x="2714625" y="2924175"/>
          <a:ext cx="2371725" cy="742950"/>
        </a:xfrm>
        <a:prstGeom prst="wedgeRectCallout">
          <a:avLst>
            <a:gd name="adj1" fmla="val -57346"/>
            <a:gd name="adj2" fmla="val -23214"/>
          </a:avLst>
        </a:prstGeom>
        <a:solidFill>
          <a:srgbClr val="FFFF99"/>
        </a:solidFill>
        <a:ln w="9525" cmpd="sng">
          <a:solidFill>
            <a:srgbClr val="FFC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n-US" sz="1200" b="1"/>
            <a:t>Always Anchor the Table Array range</a:t>
          </a:r>
          <a:r>
            <a:rPr lang="en-US" sz="1200" b="1" baseline="0"/>
            <a:t> reference by pressing F4 on the keyboard.</a:t>
          </a:r>
          <a:endParaRPr lang="en-US" sz="1200" b="1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428625</xdr:colOff>
      <xdr:row>14</xdr:row>
      <xdr:rowOff>0</xdr:rowOff>
    </xdr:from>
    <xdr:to>
      <xdr:col>7</xdr:col>
      <xdr:colOff>361950</xdr:colOff>
      <xdr:row>18</xdr:row>
      <xdr:rowOff>66675</xdr:rowOff>
    </xdr:to>
    <xdr:sp macro="" textlink="">
      <xdr:nvSpPr>
        <xdr:cNvPr id="2" name="TextBox 1"/>
        <xdr:cNvSpPr txBox="1"/>
      </xdr:nvSpPr>
      <xdr:spPr>
        <a:xfrm>
          <a:off x="3352800" y="2733675"/>
          <a:ext cx="2371725" cy="742950"/>
        </a:xfrm>
        <a:prstGeom prst="wedgeRectCallout">
          <a:avLst>
            <a:gd name="adj1" fmla="val -57346"/>
            <a:gd name="adj2" fmla="val -23214"/>
          </a:avLst>
        </a:prstGeom>
        <a:solidFill>
          <a:srgbClr val="FFFF99"/>
        </a:solidFill>
        <a:ln w="9525" cmpd="sng">
          <a:solidFill>
            <a:srgbClr val="FFC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n-US" sz="1200" b="1"/>
            <a:t>The Column Index</a:t>
          </a:r>
          <a:r>
            <a:rPr lang="en-US" sz="1200" b="1" baseline="0"/>
            <a:t> Number is relative to the Table Array range, not the worksheet columns.</a:t>
          </a:r>
          <a:endParaRPr lang="en-US" sz="1200" b="1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</xdr:colOff>
      <xdr:row>2</xdr:row>
      <xdr:rowOff>95250</xdr:rowOff>
    </xdr:from>
    <xdr:to>
      <xdr:col>0</xdr:col>
      <xdr:colOff>2068724</xdr:colOff>
      <xdr:row>8</xdr:row>
      <xdr:rowOff>38100</xdr:rowOff>
    </xdr:to>
    <xdr:grpSp>
      <xdr:nvGrpSpPr>
        <xdr:cNvPr id="2" name="Group 1"/>
        <xdr:cNvGrpSpPr/>
      </xdr:nvGrpSpPr>
      <xdr:grpSpPr>
        <a:xfrm>
          <a:off x="238125" y="590550"/>
          <a:ext cx="1830599" cy="1085850"/>
          <a:chOff x="133350" y="247650"/>
          <a:chExt cx="1830599" cy="1085850"/>
        </a:xfrm>
      </xdr:grpSpPr>
      <xdr:sp macro="" textlink="">
        <xdr:nvSpPr>
          <xdr:cNvPr id="3" name="Rounded Rectangular Callout 2"/>
          <xdr:cNvSpPr/>
        </xdr:nvSpPr>
        <xdr:spPr>
          <a:xfrm>
            <a:off x="133350" y="247650"/>
            <a:ext cx="1724025" cy="1085850"/>
          </a:xfrm>
          <a:prstGeom prst="wedgeRoundRectCallout">
            <a:avLst>
              <a:gd name="adj1" fmla="val 46821"/>
              <a:gd name="adj2" fmla="val -19956"/>
              <a:gd name="adj3" fmla="val 16667"/>
            </a:avLst>
          </a:prstGeom>
        </xdr:spPr>
        <xdr:style>
          <a:lnRef idx="3">
            <a:schemeClr val="lt1"/>
          </a:lnRef>
          <a:fillRef idx="1">
            <a:schemeClr val="accent1"/>
          </a:fillRef>
          <a:effectRef idx="1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en-US" sz="1100"/>
              <a:t>VLOOKUP looks down</a:t>
            </a:r>
            <a:r>
              <a:rPr lang="en-US" sz="1100" baseline="0"/>
              <a:t> the column in each cell until it finds a value that is equal to or greater than the lookup value.</a:t>
            </a:r>
            <a:endParaRPr lang="en-US" sz="1100"/>
          </a:p>
        </xdr:txBody>
      </xdr:sp>
      <xdr:sp macro="" textlink="">
        <xdr:nvSpPr>
          <xdr:cNvPr id="4" name="Freeform 3"/>
          <xdr:cNvSpPr/>
        </xdr:nvSpPr>
        <xdr:spPr>
          <a:xfrm>
            <a:off x="1771650" y="458091"/>
            <a:ext cx="192299" cy="742059"/>
          </a:xfrm>
          <a:custGeom>
            <a:avLst/>
            <a:gdLst>
              <a:gd name="connsiteX0" fmla="*/ 0 w 192299"/>
              <a:gd name="connsiteY0" fmla="*/ 8634 h 742059"/>
              <a:gd name="connsiteX1" fmla="*/ 104775 w 192299"/>
              <a:gd name="connsiteY1" fmla="*/ 18159 h 742059"/>
              <a:gd name="connsiteX2" fmla="*/ 180975 w 192299"/>
              <a:gd name="connsiteY2" fmla="*/ 170559 h 742059"/>
              <a:gd name="connsiteX3" fmla="*/ 190500 w 192299"/>
              <a:gd name="connsiteY3" fmla="*/ 742059 h 742059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192299" h="742059">
                <a:moveTo>
                  <a:pt x="0" y="8634"/>
                </a:moveTo>
                <a:cubicBezTo>
                  <a:pt x="37306" y="-98"/>
                  <a:pt x="74613" y="-8829"/>
                  <a:pt x="104775" y="18159"/>
                </a:cubicBezTo>
                <a:cubicBezTo>
                  <a:pt x="134938" y="45147"/>
                  <a:pt x="166688" y="49909"/>
                  <a:pt x="180975" y="170559"/>
                </a:cubicBezTo>
                <a:cubicBezTo>
                  <a:pt x="195262" y="291209"/>
                  <a:pt x="192881" y="516634"/>
                  <a:pt x="190500" y="742059"/>
                </a:cubicBezTo>
              </a:path>
            </a:pathLst>
          </a:custGeom>
          <a:noFill/>
          <a:ln w="57150">
            <a:solidFill>
              <a:schemeClr val="accent1"/>
            </a:solidFill>
            <a:headEnd type="none" w="med" len="med"/>
            <a:tailEnd type="triangle" w="med" len="med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209551</xdr:colOff>
      <xdr:row>3</xdr:row>
      <xdr:rowOff>104775</xdr:rowOff>
    </xdr:from>
    <xdr:to>
      <xdr:col>7</xdr:col>
      <xdr:colOff>200025</xdr:colOff>
      <xdr:row>8</xdr:row>
      <xdr:rowOff>95250</xdr:rowOff>
    </xdr:to>
    <xdr:sp macro="" textlink="">
      <xdr:nvSpPr>
        <xdr:cNvPr id="2" name="Rounded Rectangular Callout 1"/>
        <xdr:cNvSpPr/>
      </xdr:nvSpPr>
      <xdr:spPr>
        <a:xfrm>
          <a:off x="3324226" y="485775"/>
          <a:ext cx="1819274" cy="942975"/>
        </a:xfrm>
        <a:prstGeom prst="wedgeRoundRectCallout">
          <a:avLst>
            <a:gd name="adj1" fmla="val -59576"/>
            <a:gd name="adj2" fmla="val -23465"/>
            <a:gd name="adj3" fmla="val 16667"/>
          </a:avLst>
        </a:prstGeom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Use VLOOKUP to find</a:t>
          </a:r>
          <a:r>
            <a:rPr lang="en-US" sz="1100" baseline="0"/>
            <a:t> the sales amount between tiers in the rate table, and return a payout rate.</a:t>
          </a:r>
          <a:endParaRPr lang="en-US" sz="1100"/>
        </a:p>
      </xdr:txBody>
    </xdr:sp>
    <xdr:clientData/>
  </xdr:twoCellAnchor>
  <xdr:twoCellAnchor>
    <xdr:from>
      <xdr:col>2</xdr:col>
      <xdr:colOff>762000</xdr:colOff>
      <xdr:row>12</xdr:row>
      <xdr:rowOff>142875</xdr:rowOff>
    </xdr:from>
    <xdr:to>
      <xdr:col>5</xdr:col>
      <xdr:colOff>514350</xdr:colOff>
      <xdr:row>15</xdr:row>
      <xdr:rowOff>123825</xdr:rowOff>
    </xdr:to>
    <xdr:sp macro="" textlink="">
      <xdr:nvSpPr>
        <xdr:cNvPr id="3" name="Rounded Rectangular Callout 2"/>
        <xdr:cNvSpPr/>
      </xdr:nvSpPr>
      <xdr:spPr>
        <a:xfrm>
          <a:off x="2190750" y="2238375"/>
          <a:ext cx="2047875" cy="552450"/>
        </a:xfrm>
        <a:prstGeom prst="wedgeRoundRectCallout">
          <a:avLst>
            <a:gd name="adj1" fmla="val -22143"/>
            <a:gd name="adj2" fmla="val -66987"/>
            <a:gd name="adj3" fmla="val 16667"/>
          </a:avLst>
        </a:prstGeom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Result 7% because $55,000 is less</a:t>
          </a:r>
          <a:r>
            <a:rPr lang="en-US" sz="1100" baseline="0"/>
            <a:t> than $100,001 in cell C6.</a:t>
          </a:r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excelcampus.com/functions/excel-vlookup-explained/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excelcampus.com/functions/excel-vlookup-explained/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hyperlink" Target="http://www.excelcampus.com/getting-started-vlookup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G45"/>
  <sheetViews>
    <sheetView showGridLines="0" tabSelected="1" zoomScale="115" zoomScaleNormal="115" workbookViewId="0">
      <selection activeCell="B22" sqref="B22"/>
    </sheetView>
  </sheetViews>
  <sheetFormatPr defaultColWidth="9.140625" defaultRowHeight="12.75" x14ac:dyDescent="0.2"/>
  <cols>
    <col min="1" max="1" width="3.85546875" customWidth="1"/>
    <col min="2" max="12" width="9.140625" customWidth="1"/>
  </cols>
  <sheetData>
    <row r="1" spans="1:2" s="69" customFormat="1" ht="20.25" customHeight="1" x14ac:dyDescent="0.3">
      <c r="B1" s="68"/>
    </row>
    <row r="3" spans="1:2" x14ac:dyDescent="0.2">
      <c r="A3" s="67"/>
    </row>
    <row r="19" spans="2:7" x14ac:dyDescent="0.2">
      <c r="B19" s="13" t="s">
        <v>15</v>
      </c>
    </row>
    <row r="20" spans="2:7" x14ac:dyDescent="0.2">
      <c r="B20" s="73" t="s">
        <v>16</v>
      </c>
      <c r="C20" s="73"/>
      <c r="D20" s="73"/>
      <c r="E20" s="73"/>
      <c r="F20" s="73"/>
      <c r="G20" s="73"/>
    </row>
    <row r="45" spans="2:7" x14ac:dyDescent="0.2">
      <c r="B45" s="74"/>
      <c r="C45" s="74"/>
      <c r="D45" s="74"/>
      <c r="E45" s="74"/>
      <c r="F45" s="74"/>
      <c r="G45" s="74"/>
    </row>
  </sheetData>
  <mergeCells count="2">
    <mergeCell ref="B20:G20"/>
    <mergeCell ref="B45:G45"/>
  </mergeCells>
  <hyperlinks>
    <hyperlink ref="B20" r:id="rId1"/>
  </hyperlinks>
  <pageMargins left="0.7" right="0.7" top="0.75" bottom="0.75" header="0.3" footer="0.3"/>
  <pageSetup orientation="portrait" r:id="rId2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workbookViewId="0">
      <selection sqref="A1:XFD1"/>
    </sheetView>
  </sheetViews>
  <sheetFormatPr defaultRowHeight="12.75" x14ac:dyDescent="0.2"/>
  <cols>
    <col min="2" max="2" width="9.5703125" customWidth="1"/>
    <col min="3" max="3" width="19.28515625" customWidth="1"/>
  </cols>
  <sheetData>
    <row r="1" spans="1:4" s="11" customFormat="1" ht="20.25" customHeight="1" x14ac:dyDescent="0.3">
      <c r="A1" s="10" t="s">
        <v>61</v>
      </c>
    </row>
    <row r="4" spans="1:4" ht="15" x14ac:dyDescent="0.25">
      <c r="A4" s="44" t="s">
        <v>59</v>
      </c>
      <c r="B4" s="45"/>
      <c r="C4" s="45"/>
      <c r="D4" s="45"/>
    </row>
    <row r="5" spans="1:4" ht="15.75" thickBot="1" x14ac:dyDescent="0.3">
      <c r="A5" s="33"/>
      <c r="B5" s="33"/>
      <c r="C5" s="33"/>
      <c r="D5" s="33"/>
    </row>
    <row r="6" spans="1:4" ht="15.75" thickBot="1" x14ac:dyDescent="0.3">
      <c r="A6" s="33">
        <v>10005</v>
      </c>
      <c r="B6" s="49">
        <f>VLOOKUP(A6,'Numbers - Exact Match'!$A$4:$H$11,8,FALSE)</f>
        <v>45000</v>
      </c>
      <c r="C6" s="33"/>
      <c r="D6" s="33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workbookViewId="0">
      <selection sqref="A1:XFD1"/>
    </sheetView>
  </sheetViews>
  <sheetFormatPr defaultRowHeight="15" x14ac:dyDescent="0.25"/>
  <cols>
    <col min="1" max="1" width="33.28515625" style="33" bestFit="1" customWidth="1"/>
    <col min="2" max="2" width="13.42578125" style="33" bestFit="1" customWidth="1"/>
    <col min="3" max="3" width="17.28515625" style="33" bestFit="1" customWidth="1"/>
    <col min="4" max="16384" width="9.140625" style="33"/>
  </cols>
  <sheetData>
    <row r="1" spans="1:3" s="11" customFormat="1" ht="20.25" customHeight="1" x14ac:dyDescent="0.3">
      <c r="A1" s="10" t="s">
        <v>70</v>
      </c>
    </row>
    <row r="2" spans="1:3" ht="18.75" x14ac:dyDescent="0.3">
      <c r="A2" s="52"/>
    </row>
    <row r="3" spans="1:3" x14ac:dyDescent="0.25">
      <c r="B3" s="51" t="s">
        <v>69</v>
      </c>
    </row>
    <row r="4" spans="1:3" x14ac:dyDescent="0.25">
      <c r="B4" s="33">
        <v>5</v>
      </c>
    </row>
    <row r="5" spans="1:3" x14ac:dyDescent="0.25">
      <c r="B5" s="33">
        <v>10</v>
      </c>
    </row>
    <row r="6" spans="1:3" x14ac:dyDescent="0.25">
      <c r="B6" s="33">
        <v>15</v>
      </c>
    </row>
    <row r="7" spans="1:3" x14ac:dyDescent="0.25">
      <c r="B7" s="33">
        <v>20</v>
      </c>
    </row>
    <row r="8" spans="1:3" x14ac:dyDescent="0.25">
      <c r="B8" s="33">
        <v>25</v>
      </c>
    </row>
    <row r="12" spans="1:3" x14ac:dyDescent="0.25">
      <c r="A12" s="51" t="s">
        <v>68</v>
      </c>
      <c r="B12" s="51" t="s">
        <v>67</v>
      </c>
      <c r="C12" s="51" t="s">
        <v>66</v>
      </c>
    </row>
    <row r="13" spans="1:3" x14ac:dyDescent="0.25">
      <c r="A13" s="50" t="s">
        <v>65</v>
      </c>
      <c r="B13" s="53">
        <v>15</v>
      </c>
      <c r="C13" s="33">
        <f>VLOOKUP(B13,$B$4:$B$8,1,TRUE)</f>
        <v>15</v>
      </c>
    </row>
    <row r="14" spans="1:3" x14ac:dyDescent="0.25">
      <c r="A14" s="33" t="s">
        <v>64</v>
      </c>
      <c r="B14" s="54">
        <v>20</v>
      </c>
      <c r="C14" s="33">
        <f>VLOOKUP(B14,$B$4:$B$8,1,TRUE)</f>
        <v>20</v>
      </c>
    </row>
    <row r="15" spans="1:3" x14ac:dyDescent="0.25">
      <c r="A15" s="33" t="s">
        <v>63</v>
      </c>
      <c r="B15" s="54">
        <v>40</v>
      </c>
      <c r="C15" s="33">
        <f>VLOOKUP(B15,$B$4:$B$8,1,TRUE)</f>
        <v>25</v>
      </c>
    </row>
    <row r="16" spans="1:3" x14ac:dyDescent="0.25">
      <c r="A16" s="33" t="s">
        <v>62</v>
      </c>
      <c r="B16" s="55">
        <v>4</v>
      </c>
      <c r="C16" s="33" t="e">
        <f>VLOOKUP(B16,$B$4:$B$8,1,TRUE)</f>
        <v>#N/A</v>
      </c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topLeftCell="A19" workbookViewId="0">
      <selection sqref="A1:XFD1"/>
    </sheetView>
  </sheetViews>
  <sheetFormatPr defaultRowHeight="15" x14ac:dyDescent="0.25"/>
  <cols>
    <col min="1" max="1" width="4.7109375" style="33" customWidth="1"/>
    <col min="2" max="2" width="16.7109375" style="33" customWidth="1"/>
    <col min="3" max="3" width="13.7109375" style="33" bestFit="1" customWidth="1"/>
    <col min="4" max="4" width="11.5703125" style="33" bestFit="1" customWidth="1"/>
    <col min="5" max="16384" width="9.140625" style="33"/>
  </cols>
  <sheetData>
    <row r="1" spans="1:5" s="11" customFormat="1" ht="20.25" customHeight="1" x14ac:dyDescent="0.3">
      <c r="A1" s="10" t="s">
        <v>78</v>
      </c>
    </row>
    <row r="3" spans="1:5" x14ac:dyDescent="0.25">
      <c r="B3" s="62" t="s">
        <v>71</v>
      </c>
      <c r="C3" s="62"/>
      <c r="D3" s="62"/>
    </row>
    <row r="4" spans="1:5" x14ac:dyDescent="0.25">
      <c r="B4" s="56" t="s">
        <v>72</v>
      </c>
      <c r="C4" s="57" t="s">
        <v>73</v>
      </c>
      <c r="D4" s="57" t="s">
        <v>74</v>
      </c>
    </row>
    <row r="5" spans="1:5" x14ac:dyDescent="0.25">
      <c r="B5" s="58" t="s">
        <v>75</v>
      </c>
      <c r="C5" s="64">
        <v>0</v>
      </c>
      <c r="D5" s="65">
        <v>0.05</v>
      </c>
    </row>
    <row r="6" spans="1:5" x14ac:dyDescent="0.25">
      <c r="B6" s="58" t="str">
        <f>TEXT(C6,"$#,###")&amp;"-"&amp;TEXT(C7-1,"$#,###")</f>
        <v>$50,001-$100,000</v>
      </c>
      <c r="C6" s="66">
        <v>50001</v>
      </c>
      <c r="D6" s="65">
        <v>7.0000000000000007E-2</v>
      </c>
    </row>
    <row r="7" spans="1:5" x14ac:dyDescent="0.25">
      <c r="B7" s="58" t="str">
        <f>TEXT(C7,"$#,###")&amp;"-"&amp;TEXT(C8-1,"$#,###")</f>
        <v>$100,001-$150,000</v>
      </c>
      <c r="C7" s="66">
        <v>100001</v>
      </c>
      <c r="D7" s="65">
        <v>0.1</v>
      </c>
    </row>
    <row r="8" spans="1:5" x14ac:dyDescent="0.25">
      <c r="B8" s="58" t="str">
        <f>TEXT(C8,"$#,###")&amp;"+"</f>
        <v>$150,001+</v>
      </c>
      <c r="C8" s="66">
        <v>150001</v>
      </c>
      <c r="D8" s="65">
        <v>0.15</v>
      </c>
    </row>
    <row r="11" spans="1:5" x14ac:dyDescent="0.25">
      <c r="C11" s="51" t="s">
        <v>76</v>
      </c>
      <c r="D11" s="51" t="s">
        <v>74</v>
      </c>
    </row>
    <row r="12" spans="1:5" x14ac:dyDescent="0.25">
      <c r="B12" s="61" t="s">
        <v>77</v>
      </c>
      <c r="C12" s="63">
        <v>100</v>
      </c>
      <c r="D12" s="60">
        <f>VLOOKUP(C12,$C$5:$D$8,2,TRUE)</f>
        <v>0.05</v>
      </c>
      <c r="E12" s="60"/>
    </row>
    <row r="24" spans="2:4" x14ac:dyDescent="0.25">
      <c r="B24" s="62" t="s">
        <v>71</v>
      </c>
      <c r="C24" s="62"/>
      <c r="D24" s="62"/>
    </row>
    <row r="25" spans="2:4" x14ac:dyDescent="0.25">
      <c r="B25" s="56" t="s">
        <v>72</v>
      </c>
      <c r="C25" s="57" t="s">
        <v>73</v>
      </c>
      <c r="D25" s="57" t="s">
        <v>74</v>
      </c>
    </row>
    <row r="26" spans="2:4" x14ac:dyDescent="0.25">
      <c r="B26" s="58" t="s">
        <v>75</v>
      </c>
      <c r="C26" s="64">
        <v>0</v>
      </c>
      <c r="D26" s="64">
        <v>100</v>
      </c>
    </row>
    <row r="27" spans="2:4" x14ac:dyDescent="0.25">
      <c r="B27" s="58" t="str">
        <f>TEXT(C27,"$#,###")&amp;"-"&amp;TEXT(C28-1,"$#,###")</f>
        <v>$50,001-$100,000</v>
      </c>
      <c r="C27" s="66">
        <v>50001</v>
      </c>
      <c r="D27" s="66">
        <v>500</v>
      </c>
    </row>
    <row r="28" spans="2:4" x14ac:dyDescent="0.25">
      <c r="B28" s="58" t="str">
        <f>TEXT(C28,"$#,###")&amp;"-"&amp;TEXT(C29-1,"$#,###")</f>
        <v>$100,001-$150,000</v>
      </c>
      <c r="C28" s="66">
        <v>100001</v>
      </c>
      <c r="D28" s="66">
        <v>1000</v>
      </c>
    </row>
    <row r="29" spans="2:4" x14ac:dyDescent="0.25">
      <c r="B29" s="58" t="str">
        <f>TEXT(C29,"$#,###")&amp;"+"</f>
        <v>$150,001+</v>
      </c>
      <c r="C29" s="66">
        <v>150001</v>
      </c>
      <c r="D29" s="66">
        <v>2000</v>
      </c>
    </row>
    <row r="32" spans="2:4" x14ac:dyDescent="0.25">
      <c r="C32" s="51" t="s">
        <v>76</v>
      </c>
      <c r="D32" s="51" t="s">
        <v>74</v>
      </c>
    </row>
    <row r="33" spans="2:4" x14ac:dyDescent="0.25">
      <c r="B33" s="61" t="s">
        <v>77</v>
      </c>
      <c r="C33" s="63">
        <v>100000</v>
      </c>
      <c r="D33" s="66">
        <f>VLOOKUP(C33,$C$26:$D$29,2,TRUE)</f>
        <v>500</v>
      </c>
    </row>
  </sheetData>
  <pageMargins left="0.7" right="0.7" top="0.75" bottom="0.75" header="0.3" footer="0.3"/>
  <pageSetup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16"/>
  <sheetViews>
    <sheetView workbookViewId="0">
      <selection sqref="A1:XFD1"/>
    </sheetView>
  </sheetViews>
  <sheetFormatPr defaultRowHeight="15" x14ac:dyDescent="0.25"/>
  <cols>
    <col min="1" max="1" width="4.7109375" style="33" customWidth="1"/>
    <col min="2" max="2" width="16.7109375" style="33" customWidth="1"/>
    <col min="3" max="3" width="13.7109375" style="33" bestFit="1" customWidth="1"/>
    <col min="4" max="4" width="11.5703125" style="33" bestFit="1" customWidth="1"/>
    <col min="5" max="16384" width="9.140625" style="33"/>
  </cols>
  <sheetData>
    <row r="2" spans="2:5" x14ac:dyDescent="0.25">
      <c r="B2" s="62" t="s">
        <v>71</v>
      </c>
      <c r="C2" s="62"/>
      <c r="D2" s="62"/>
    </row>
    <row r="3" spans="2:5" x14ac:dyDescent="0.25">
      <c r="B3" s="56" t="s">
        <v>72</v>
      </c>
      <c r="C3" s="57" t="s">
        <v>73</v>
      </c>
      <c r="D3" s="57" t="s">
        <v>74</v>
      </c>
    </row>
    <row r="4" spans="2:5" x14ac:dyDescent="0.25">
      <c r="B4" s="58" t="s">
        <v>75</v>
      </c>
      <c r="C4" s="64">
        <v>0</v>
      </c>
      <c r="D4" s="65">
        <v>0.05</v>
      </c>
    </row>
    <row r="5" spans="2:5" x14ac:dyDescent="0.25">
      <c r="B5" s="58" t="str">
        <f>TEXT(C5,"$#,###")&amp;"-"&amp;TEXT(C6-1,"$#,###")</f>
        <v>$50,001-$100,000</v>
      </c>
      <c r="C5" s="66">
        <v>50001</v>
      </c>
      <c r="D5" s="65">
        <v>7.0000000000000007E-2</v>
      </c>
    </row>
    <row r="6" spans="2:5" x14ac:dyDescent="0.25">
      <c r="B6" s="58" t="str">
        <f>TEXT(C6,"$#,###")&amp;"-"&amp;TEXT(C7-1,"$#,###")</f>
        <v>$100,001-$150,000</v>
      </c>
      <c r="C6" s="66">
        <v>100001</v>
      </c>
      <c r="D6" s="65">
        <v>0.1</v>
      </c>
    </row>
    <row r="7" spans="2:5" x14ac:dyDescent="0.25">
      <c r="B7" s="58" t="str">
        <f>TEXT(C7,"$#,###")&amp;"+"</f>
        <v>$150,001+</v>
      </c>
      <c r="C7" s="66">
        <v>150001</v>
      </c>
      <c r="D7" s="65">
        <v>0.15</v>
      </c>
    </row>
    <row r="15" spans="2:5" x14ac:dyDescent="0.25">
      <c r="C15" s="51" t="s">
        <v>76</v>
      </c>
      <c r="D15" s="51" t="s">
        <v>74</v>
      </c>
    </row>
    <row r="16" spans="2:5" x14ac:dyDescent="0.25">
      <c r="B16" s="61" t="s">
        <v>77</v>
      </c>
      <c r="C16" s="59">
        <v>0</v>
      </c>
      <c r="D16" s="60">
        <f>VLOOKUP(C16,$C$4:$D$7,2,TRUE)</f>
        <v>0.05</v>
      </c>
      <c r="E16" s="60"/>
    </row>
  </sheetData>
  <pageMargins left="0.7" right="0.7" top="0.75" bottom="0.75" header="0.3" footer="0.3"/>
  <pageSetup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zoomScaleNormal="100" workbookViewId="0">
      <selection activeCell="H7" sqref="H7"/>
    </sheetView>
  </sheetViews>
  <sheetFormatPr defaultColWidth="9.140625" defaultRowHeight="15" x14ac:dyDescent="0.25"/>
  <cols>
    <col min="1" max="1" width="24.28515625" style="4" customWidth="1"/>
    <col min="2" max="4" width="9.140625" style="4" customWidth="1"/>
    <col min="5" max="5" width="6.7109375" style="4" customWidth="1"/>
    <col min="6" max="6" width="16.85546875" style="4" customWidth="1"/>
    <col min="7" max="12" width="9.140625" style="4" customWidth="1"/>
    <col min="13" max="16384" width="9.140625" style="4"/>
  </cols>
  <sheetData>
    <row r="1" spans="1:9" s="11" customFormat="1" ht="20.25" customHeight="1" x14ac:dyDescent="0.3">
      <c r="A1" s="10" t="s">
        <v>17</v>
      </c>
    </row>
    <row r="2" spans="1:9" x14ac:dyDescent="0.25">
      <c r="H2" s="14"/>
    </row>
    <row r="3" spans="1:9" x14ac:dyDescent="0.25">
      <c r="A3" s="15" t="s">
        <v>18</v>
      </c>
      <c r="B3" s="16"/>
      <c r="C3" s="16"/>
      <c r="D3" s="16"/>
      <c r="F3" s="15" t="s">
        <v>19</v>
      </c>
      <c r="G3" s="16"/>
      <c r="H3" s="16"/>
    </row>
    <row r="4" spans="1:9" customFormat="1" ht="12.75" x14ac:dyDescent="0.2"/>
    <row r="5" spans="1:9" x14ac:dyDescent="0.25">
      <c r="A5" s="17">
        <f>COLUMN()</f>
        <v>1</v>
      </c>
      <c r="B5" s="17">
        <f>COLUMN()</f>
        <v>2</v>
      </c>
      <c r="C5" s="17">
        <f>COLUMN()</f>
        <v>3</v>
      </c>
      <c r="D5" s="17">
        <f>COLUMN()</f>
        <v>4</v>
      </c>
      <c r="F5" s="18"/>
    </row>
    <row r="6" spans="1:9" ht="15" customHeight="1" thickBot="1" x14ac:dyDescent="0.3">
      <c r="A6" s="19" t="s">
        <v>20</v>
      </c>
      <c r="B6" s="1" t="s">
        <v>1</v>
      </c>
      <c r="C6" s="1" t="s">
        <v>2</v>
      </c>
      <c r="D6" s="1" t="s">
        <v>3</v>
      </c>
      <c r="F6" s="20" t="s">
        <v>21</v>
      </c>
      <c r="G6" s="20" t="s">
        <v>22</v>
      </c>
      <c r="H6" s="20" t="s">
        <v>23</v>
      </c>
    </row>
    <row r="7" spans="1:9" ht="15" customHeight="1" thickBot="1" x14ac:dyDescent="0.3">
      <c r="A7" s="2" t="s">
        <v>4</v>
      </c>
      <c r="B7" s="21">
        <v>2.95</v>
      </c>
      <c r="C7" s="21">
        <v>3.75</v>
      </c>
      <c r="D7" s="21">
        <v>4.1500000000000004</v>
      </c>
      <c r="F7" s="8" t="s">
        <v>7</v>
      </c>
      <c r="G7" s="4" t="s">
        <v>2</v>
      </c>
      <c r="H7" s="22">
        <f>VLOOKUP(F7,$A$7:$D$15,C5,FALSE)</f>
        <v>3.95</v>
      </c>
      <c r="I7" s="14"/>
    </row>
    <row r="8" spans="1:9" ht="15" customHeight="1" x14ac:dyDescent="0.25">
      <c r="A8" s="2" t="s">
        <v>5</v>
      </c>
      <c r="B8" s="21">
        <v>2.95</v>
      </c>
      <c r="C8" s="21">
        <v>3.65</v>
      </c>
      <c r="D8" s="21">
        <v>4.1500000000000004</v>
      </c>
      <c r="F8" s="8"/>
      <c r="I8" s="14"/>
    </row>
    <row r="9" spans="1:9" ht="15" customHeight="1" x14ac:dyDescent="0.25">
      <c r="A9" s="2" t="s">
        <v>6</v>
      </c>
      <c r="B9" s="21">
        <v>3.75</v>
      </c>
      <c r="C9" s="21">
        <v>3.95</v>
      </c>
      <c r="D9" s="21">
        <v>4.25</v>
      </c>
      <c r="F9" s="8"/>
    </row>
    <row r="10" spans="1:9" ht="15" customHeight="1" x14ac:dyDescent="0.25">
      <c r="A10" s="2" t="s">
        <v>7</v>
      </c>
      <c r="B10" s="21">
        <v>3.25</v>
      </c>
      <c r="C10" s="23">
        <v>3.95</v>
      </c>
      <c r="D10" s="21">
        <v>4.4000000000000004</v>
      </c>
    </row>
    <row r="11" spans="1:9" ht="15" customHeight="1" x14ac:dyDescent="0.25">
      <c r="A11" s="2" t="s">
        <v>8</v>
      </c>
      <c r="B11" s="21">
        <v>3.45</v>
      </c>
      <c r="C11" s="21">
        <v>4.1500000000000004</v>
      </c>
      <c r="D11" s="21">
        <v>4.55</v>
      </c>
      <c r="F11" s="2"/>
    </row>
    <row r="12" spans="1:9" ht="15" customHeight="1" x14ac:dyDescent="0.25">
      <c r="A12" s="2" t="s">
        <v>9</v>
      </c>
      <c r="B12" s="21">
        <v>2</v>
      </c>
      <c r="C12" s="21">
        <v>2.4</v>
      </c>
      <c r="D12" s="21">
        <v>2.75</v>
      </c>
      <c r="F12" s="2"/>
    </row>
    <row r="13" spans="1:9" ht="15" customHeight="1" x14ac:dyDescent="0.25">
      <c r="A13" s="2" t="s">
        <v>10</v>
      </c>
      <c r="B13" s="21">
        <v>3.95</v>
      </c>
      <c r="C13" s="21">
        <v>4.75</v>
      </c>
      <c r="D13" s="21">
        <v>5.15</v>
      </c>
      <c r="F13" s="2"/>
    </row>
    <row r="14" spans="1:9" ht="15" customHeight="1" x14ac:dyDescent="0.25">
      <c r="A14" s="2" t="s">
        <v>11</v>
      </c>
      <c r="B14" s="21">
        <v>2.25</v>
      </c>
      <c r="C14" s="21">
        <v>2.5</v>
      </c>
      <c r="D14" s="21">
        <v>2.75</v>
      </c>
    </row>
    <row r="15" spans="1:9" ht="15" customHeight="1" x14ac:dyDescent="0.25">
      <c r="A15" s="2" t="s">
        <v>12</v>
      </c>
      <c r="B15" s="21">
        <v>1.75</v>
      </c>
      <c r="C15" s="21">
        <v>1.95</v>
      </c>
      <c r="D15" s="21">
        <v>2.0499999999999998</v>
      </c>
    </row>
    <row r="16" spans="1:9" ht="15" customHeight="1" x14ac:dyDescent="0.25"/>
  </sheetData>
  <dataValidations count="2">
    <dataValidation type="list" allowBlank="1" showInputMessage="1" showErrorMessage="1" sqref="F7:F9">
      <formula1>$A$7:$A$15</formula1>
    </dataValidation>
    <dataValidation type="list" allowBlank="1" showInputMessage="1" showErrorMessage="1" sqref="G7:G9">
      <formula1>$B$6:$D$6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zoomScaleNormal="100" workbookViewId="0">
      <selection activeCell="B16" sqref="B16"/>
    </sheetView>
  </sheetViews>
  <sheetFormatPr defaultRowHeight="15" x14ac:dyDescent="0.25"/>
  <cols>
    <col min="1" max="1" width="25.5703125" style="4" customWidth="1"/>
    <col min="2" max="4" width="9.140625" style="4" customWidth="1"/>
    <col min="5" max="16384" width="9.140625" style="4"/>
  </cols>
  <sheetData>
    <row r="1" spans="1:4" s="11" customFormat="1" ht="20.25" customHeight="1" x14ac:dyDescent="0.3">
      <c r="A1" s="10" t="s">
        <v>24</v>
      </c>
    </row>
    <row r="3" spans="1:4" ht="15" customHeight="1" x14ac:dyDescent="0.25">
      <c r="A3" s="19" t="s">
        <v>0</v>
      </c>
      <c r="B3" s="1" t="s">
        <v>1</v>
      </c>
      <c r="C3" s="1" t="s">
        <v>2</v>
      </c>
      <c r="D3" s="1" t="s">
        <v>3</v>
      </c>
    </row>
    <row r="4" spans="1:4" ht="15" customHeight="1" x14ac:dyDescent="0.25">
      <c r="A4" s="2" t="s">
        <v>4</v>
      </c>
      <c r="B4" s="3">
        <v>2.95</v>
      </c>
      <c r="C4" s="3">
        <v>3.75</v>
      </c>
      <c r="D4" s="3">
        <v>4.1500000000000004</v>
      </c>
    </row>
    <row r="5" spans="1:4" ht="15" customHeight="1" x14ac:dyDescent="0.25">
      <c r="A5" s="2" t="s">
        <v>5</v>
      </c>
      <c r="B5" s="3">
        <v>2.95</v>
      </c>
      <c r="C5" s="3">
        <v>3.65</v>
      </c>
      <c r="D5" s="3">
        <v>4.1500000000000004</v>
      </c>
    </row>
    <row r="6" spans="1:4" ht="15" customHeight="1" x14ac:dyDescent="0.25">
      <c r="A6" s="2" t="s">
        <v>6</v>
      </c>
      <c r="B6" s="3">
        <v>3.75</v>
      </c>
      <c r="C6" s="3">
        <v>3.95</v>
      </c>
      <c r="D6" s="3">
        <v>4.25</v>
      </c>
    </row>
    <row r="7" spans="1:4" ht="15" customHeight="1" x14ac:dyDescent="0.25">
      <c r="A7" s="2" t="s">
        <v>7</v>
      </c>
      <c r="B7" s="3">
        <v>3.25</v>
      </c>
      <c r="C7" s="3">
        <v>3.95</v>
      </c>
      <c r="D7" s="3">
        <v>4.4000000000000004</v>
      </c>
    </row>
    <row r="8" spans="1:4" ht="15" customHeight="1" x14ac:dyDescent="0.25">
      <c r="A8" s="2" t="s">
        <v>8</v>
      </c>
      <c r="B8" s="3">
        <v>3.45</v>
      </c>
      <c r="C8" s="3">
        <v>4.1500000000000004</v>
      </c>
      <c r="D8" s="3">
        <v>4.55</v>
      </c>
    </row>
    <row r="9" spans="1:4" ht="15" customHeight="1" x14ac:dyDescent="0.25">
      <c r="A9" s="2" t="s">
        <v>9</v>
      </c>
      <c r="B9" s="3">
        <v>2</v>
      </c>
      <c r="C9" s="3">
        <v>2.4</v>
      </c>
      <c r="D9" s="3">
        <v>2.75</v>
      </c>
    </row>
    <row r="10" spans="1:4" ht="15" customHeight="1" x14ac:dyDescent="0.25">
      <c r="A10" s="2" t="s">
        <v>10</v>
      </c>
      <c r="B10" s="3">
        <v>3.95</v>
      </c>
      <c r="C10" s="3">
        <v>4.75</v>
      </c>
      <c r="D10" s="3">
        <v>5.15</v>
      </c>
    </row>
    <row r="11" spans="1:4" ht="15" customHeight="1" x14ac:dyDescent="0.25">
      <c r="A11" s="2" t="s">
        <v>11</v>
      </c>
      <c r="B11" s="3">
        <v>2.25</v>
      </c>
      <c r="C11" s="3">
        <v>2.5</v>
      </c>
      <c r="D11" s="3">
        <v>2.75</v>
      </c>
    </row>
    <row r="12" spans="1:4" ht="15" customHeight="1" x14ac:dyDescent="0.25">
      <c r="A12" s="2" t="s">
        <v>12</v>
      </c>
      <c r="B12" s="3">
        <v>1.75</v>
      </c>
      <c r="C12" s="3">
        <v>1.95</v>
      </c>
      <c r="D12" s="3">
        <v>2.0499999999999998</v>
      </c>
    </row>
    <row r="13" spans="1:4" ht="15" customHeight="1" x14ac:dyDescent="0.25"/>
    <row r="14" spans="1:4" ht="15" customHeight="1" x14ac:dyDescent="0.25">
      <c r="A14" s="5" t="s">
        <v>13</v>
      </c>
      <c r="B14" s="6"/>
      <c r="C14" s="6"/>
      <c r="D14" s="6"/>
    </row>
    <row r="15" spans="1:4" s="7" customFormat="1" ht="7.5" customHeight="1" thickBot="1" x14ac:dyDescent="0.3"/>
    <row r="16" spans="1:4" ht="15.75" thickBot="1" x14ac:dyDescent="0.3">
      <c r="A16" s="8" t="s">
        <v>7</v>
      </c>
      <c r="B16" s="9">
        <f>VLOOKUP(A16,A4:D12,3,FALSE)</f>
        <v>3.95</v>
      </c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O45"/>
  <sheetViews>
    <sheetView showGridLines="0" zoomScale="115" zoomScaleNormal="115" workbookViewId="0">
      <selection activeCell="A2" sqref="A2"/>
    </sheetView>
  </sheetViews>
  <sheetFormatPr defaultColWidth="9.140625" defaultRowHeight="12.75" x14ac:dyDescent="0.2"/>
  <cols>
    <col min="1" max="1" width="3.85546875" customWidth="1"/>
    <col min="2" max="12" width="9.140625" customWidth="1"/>
  </cols>
  <sheetData>
    <row r="1" spans="1:1" s="11" customFormat="1" ht="20.25" customHeight="1" x14ac:dyDescent="0.3">
      <c r="A1" s="10" t="s">
        <v>14</v>
      </c>
    </row>
    <row r="3" spans="1:1" x14ac:dyDescent="0.2">
      <c r="A3" s="12"/>
    </row>
    <row r="25" spans="10:15" x14ac:dyDescent="0.2">
      <c r="J25" s="13" t="s">
        <v>15</v>
      </c>
    </row>
    <row r="26" spans="10:15" x14ac:dyDescent="0.2">
      <c r="J26" s="73" t="s">
        <v>16</v>
      </c>
      <c r="K26" s="73"/>
      <c r="L26" s="73"/>
      <c r="M26" s="73"/>
      <c r="N26" s="73"/>
      <c r="O26" s="73"/>
    </row>
    <row r="45" spans="2:7" x14ac:dyDescent="0.2">
      <c r="B45" s="74"/>
      <c r="C45" s="74"/>
      <c r="D45" s="74"/>
      <c r="E45" s="74"/>
      <c r="F45" s="74"/>
      <c r="G45" s="74"/>
    </row>
  </sheetData>
  <mergeCells count="2">
    <mergeCell ref="J26:O26"/>
    <mergeCell ref="B45:G45"/>
  </mergeCells>
  <hyperlinks>
    <hyperlink ref="J26" r:id="rId1"/>
  </hyperlinks>
  <pageMargins left="0.7" right="0.7" top="0.75" bottom="0.75" header="0.3" footer="0.3"/>
  <pageSetup orientation="portrait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zoomScaleNormal="100" workbookViewId="0">
      <selection activeCell="B16" sqref="B16"/>
    </sheetView>
  </sheetViews>
  <sheetFormatPr defaultRowHeight="15" x14ac:dyDescent="0.25"/>
  <cols>
    <col min="1" max="1" width="25.5703125" style="4" customWidth="1"/>
    <col min="2" max="4" width="9.140625" style="4" customWidth="1"/>
    <col min="5" max="16384" width="9.140625" style="4"/>
  </cols>
  <sheetData>
    <row r="1" spans="1:4" s="11" customFormat="1" ht="20.25" customHeight="1" x14ac:dyDescent="0.3">
      <c r="A1" s="10" t="s">
        <v>26</v>
      </c>
    </row>
    <row r="3" spans="1:4" ht="15" customHeight="1" x14ac:dyDescent="0.25">
      <c r="A3" s="19" t="s">
        <v>0</v>
      </c>
      <c r="B3" s="1" t="s">
        <v>1</v>
      </c>
      <c r="C3" s="1" t="s">
        <v>2</v>
      </c>
      <c r="D3" s="1" t="s">
        <v>3</v>
      </c>
    </row>
    <row r="4" spans="1:4" ht="15" customHeight="1" x14ac:dyDescent="0.25">
      <c r="A4" s="2" t="s">
        <v>4</v>
      </c>
      <c r="B4" s="3">
        <v>2.95</v>
      </c>
      <c r="C4" s="3">
        <v>3.75</v>
      </c>
      <c r="D4" s="3">
        <v>4.1500000000000004</v>
      </c>
    </row>
    <row r="5" spans="1:4" ht="15" customHeight="1" x14ac:dyDescent="0.25">
      <c r="A5" s="2" t="s">
        <v>5</v>
      </c>
      <c r="B5" s="3">
        <v>2.95</v>
      </c>
      <c r="C5" s="3">
        <v>3.65</v>
      </c>
      <c r="D5" s="3">
        <v>4.1500000000000004</v>
      </c>
    </row>
    <row r="6" spans="1:4" ht="15" customHeight="1" x14ac:dyDescent="0.25">
      <c r="A6" s="2" t="s">
        <v>8</v>
      </c>
      <c r="B6" s="3">
        <v>3.45</v>
      </c>
      <c r="C6" s="3">
        <v>4.1500000000000004</v>
      </c>
      <c r="D6" s="3">
        <v>4.55</v>
      </c>
    </row>
    <row r="7" spans="1:4" ht="15" customHeight="1" x14ac:dyDescent="0.25">
      <c r="A7" s="70" t="s">
        <v>7</v>
      </c>
      <c r="B7" s="3">
        <v>3.25</v>
      </c>
      <c r="C7" s="3">
        <v>3.95</v>
      </c>
      <c r="D7" s="3">
        <v>4.4000000000000004</v>
      </c>
    </row>
    <row r="8" spans="1:4" ht="15" customHeight="1" x14ac:dyDescent="0.25">
      <c r="A8" s="2" t="s">
        <v>6</v>
      </c>
      <c r="B8" s="3">
        <v>3.75</v>
      </c>
      <c r="C8" s="3">
        <v>3.95</v>
      </c>
      <c r="D8" s="3">
        <v>4.25</v>
      </c>
    </row>
    <row r="9" spans="1:4" ht="15" customHeight="1" x14ac:dyDescent="0.25">
      <c r="A9" s="70" t="s">
        <v>7</v>
      </c>
      <c r="B9" s="3">
        <v>2.25</v>
      </c>
      <c r="C9" s="3">
        <v>2.5</v>
      </c>
      <c r="D9" s="3">
        <v>2.75</v>
      </c>
    </row>
    <row r="10" spans="1:4" ht="15" customHeight="1" x14ac:dyDescent="0.25">
      <c r="A10" s="2" t="s">
        <v>10</v>
      </c>
      <c r="B10" s="3">
        <v>3.95</v>
      </c>
      <c r="C10" s="3">
        <v>4.75</v>
      </c>
      <c r="D10" s="3">
        <v>5.15</v>
      </c>
    </row>
    <row r="11" spans="1:4" ht="15" customHeight="1" x14ac:dyDescent="0.25">
      <c r="A11" s="2" t="s">
        <v>11</v>
      </c>
      <c r="B11" s="3">
        <v>2.25</v>
      </c>
      <c r="C11" s="3">
        <v>2.5</v>
      </c>
      <c r="D11" s="3">
        <v>2.75</v>
      </c>
    </row>
    <row r="12" spans="1:4" ht="15" customHeight="1" x14ac:dyDescent="0.25">
      <c r="A12" s="2" t="s">
        <v>12</v>
      </c>
      <c r="B12" s="3">
        <v>1.75</v>
      </c>
      <c r="C12" s="3">
        <v>1.95</v>
      </c>
      <c r="D12" s="3">
        <v>2.0499999999999998</v>
      </c>
    </row>
    <row r="13" spans="1:4" ht="15" customHeight="1" x14ac:dyDescent="0.25"/>
    <row r="14" spans="1:4" ht="15" customHeight="1" x14ac:dyDescent="0.25">
      <c r="A14" s="5" t="s">
        <v>13</v>
      </c>
      <c r="B14" s="6"/>
      <c r="C14" s="6"/>
      <c r="D14" s="6"/>
    </row>
    <row r="15" spans="1:4" s="7" customFormat="1" ht="7.5" customHeight="1" thickBot="1" x14ac:dyDescent="0.3"/>
    <row r="16" spans="1:4" ht="15.75" thickBot="1" x14ac:dyDescent="0.3">
      <c r="A16" s="2" t="s">
        <v>7</v>
      </c>
      <c r="B16" s="9">
        <f>VLOOKUP(A16,$A$4:$D$12,3,FALSE)</f>
        <v>3.95</v>
      </c>
    </row>
  </sheetData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zoomScaleNormal="100" workbookViewId="0">
      <selection activeCell="B16" sqref="B16"/>
    </sheetView>
  </sheetViews>
  <sheetFormatPr defaultRowHeight="15" x14ac:dyDescent="0.25"/>
  <cols>
    <col min="1" max="1" width="25.5703125" style="4" customWidth="1"/>
    <col min="2" max="4" width="9.140625" style="4" customWidth="1"/>
    <col min="5" max="16384" width="9.140625" style="4"/>
  </cols>
  <sheetData>
    <row r="1" spans="1:4" s="11" customFormat="1" ht="20.25" customHeight="1" x14ac:dyDescent="0.3">
      <c r="A1" s="10" t="s">
        <v>25</v>
      </c>
    </row>
    <row r="3" spans="1:4" ht="15" customHeight="1" x14ac:dyDescent="0.25">
      <c r="A3" s="24" t="s">
        <v>0</v>
      </c>
      <c r="B3" s="25" t="s">
        <v>1</v>
      </c>
      <c r="C3" s="25" t="s">
        <v>2</v>
      </c>
      <c r="D3" s="26" t="s">
        <v>3</v>
      </c>
    </row>
    <row r="4" spans="1:4" ht="15" customHeight="1" x14ac:dyDescent="0.25">
      <c r="A4" s="27" t="s">
        <v>8</v>
      </c>
      <c r="B4" s="3">
        <v>3.45</v>
      </c>
      <c r="C4" s="3">
        <v>4.1500000000000004</v>
      </c>
      <c r="D4" s="28">
        <v>4.55</v>
      </c>
    </row>
    <row r="5" spans="1:4" ht="15" customHeight="1" x14ac:dyDescent="0.25">
      <c r="A5" s="27" t="s">
        <v>11</v>
      </c>
      <c r="B5" s="3">
        <v>2.25</v>
      </c>
      <c r="C5" s="3">
        <v>2.5</v>
      </c>
      <c r="D5" s="28">
        <v>2.75</v>
      </c>
    </row>
    <row r="6" spans="1:4" ht="15" customHeight="1" x14ac:dyDescent="0.25">
      <c r="A6" s="27" t="s">
        <v>12</v>
      </c>
      <c r="B6" s="3">
        <v>1.75</v>
      </c>
      <c r="C6" s="3">
        <v>1.95</v>
      </c>
      <c r="D6" s="28">
        <v>2.0499999999999998</v>
      </c>
    </row>
    <row r="7" spans="1:4" ht="15" customHeight="1" x14ac:dyDescent="0.25">
      <c r="A7" s="27" t="s">
        <v>10</v>
      </c>
      <c r="B7" s="3">
        <v>3.95</v>
      </c>
      <c r="C7" s="3">
        <v>4.75</v>
      </c>
      <c r="D7" s="28">
        <v>5.15</v>
      </c>
    </row>
    <row r="8" spans="1:4" ht="15" customHeight="1" x14ac:dyDescent="0.25">
      <c r="A8" s="27" t="s">
        <v>6</v>
      </c>
      <c r="B8" s="3">
        <v>3.75</v>
      </c>
      <c r="C8" s="3">
        <v>3.95</v>
      </c>
      <c r="D8" s="28">
        <v>4.25</v>
      </c>
    </row>
    <row r="9" spans="1:4" ht="15" customHeight="1" x14ac:dyDescent="0.25">
      <c r="A9" s="27" t="s">
        <v>5</v>
      </c>
      <c r="B9" s="3">
        <v>2.95</v>
      </c>
      <c r="C9" s="3">
        <v>3.65</v>
      </c>
      <c r="D9" s="28">
        <v>4.1500000000000004</v>
      </c>
    </row>
    <row r="10" spans="1:4" ht="15" customHeight="1" x14ac:dyDescent="0.25">
      <c r="A10" s="27" t="s">
        <v>7</v>
      </c>
      <c r="B10" s="3">
        <v>3.25</v>
      </c>
      <c r="C10" s="3">
        <v>3.95</v>
      </c>
      <c r="D10" s="28">
        <v>4.4000000000000004</v>
      </c>
    </row>
    <row r="11" spans="1:4" ht="15" customHeight="1" x14ac:dyDescent="0.25">
      <c r="A11" s="27" t="s">
        <v>4</v>
      </c>
      <c r="B11" s="3">
        <v>2.95</v>
      </c>
      <c r="C11" s="3">
        <v>3.75</v>
      </c>
      <c r="D11" s="28">
        <v>4.1500000000000004</v>
      </c>
    </row>
    <row r="12" spans="1:4" ht="15" customHeight="1" x14ac:dyDescent="0.25">
      <c r="A12" s="29" t="s">
        <v>9</v>
      </c>
      <c r="B12" s="30">
        <v>2</v>
      </c>
      <c r="C12" s="30">
        <v>2.4</v>
      </c>
      <c r="D12" s="31">
        <v>2.75</v>
      </c>
    </row>
    <row r="13" spans="1:4" ht="15" customHeight="1" x14ac:dyDescent="0.25"/>
    <row r="14" spans="1:4" ht="15" customHeight="1" x14ac:dyDescent="0.25">
      <c r="A14" s="5" t="s">
        <v>13</v>
      </c>
      <c r="B14" s="6"/>
      <c r="C14" s="6"/>
      <c r="D14" s="6"/>
    </row>
    <row r="15" spans="1:4" s="7" customFormat="1" ht="7.5" customHeight="1" thickBot="1" x14ac:dyDescent="0.3"/>
    <row r="16" spans="1:4" ht="15.75" thickBot="1" x14ac:dyDescent="0.3">
      <c r="A16" s="2" t="s">
        <v>7</v>
      </c>
      <c r="B16" s="9">
        <f>VLOOKUP(A16,$A$4:$D$12,3,FALSE)</f>
        <v>3.95</v>
      </c>
    </row>
  </sheetData>
  <autoFilter ref="A3:D12">
    <sortState ref="A4:D12">
      <sortCondition descending="1" ref="A3:A12"/>
    </sortState>
  </autoFilter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zoomScaleNormal="100" workbookViewId="0">
      <selection activeCell="B17" sqref="B17"/>
    </sheetView>
  </sheetViews>
  <sheetFormatPr defaultRowHeight="15" x14ac:dyDescent="0.25"/>
  <cols>
    <col min="1" max="1" width="25.5703125" style="4" customWidth="1"/>
    <col min="2" max="4" width="9.140625" style="4" customWidth="1"/>
    <col min="5" max="5" width="5" style="4" customWidth="1"/>
    <col min="6" max="6" width="18" style="4" bestFit="1" customWidth="1"/>
    <col min="7" max="16384" width="9.140625" style="4"/>
  </cols>
  <sheetData>
    <row r="1" spans="1:4" s="11" customFormat="1" ht="20.25" customHeight="1" x14ac:dyDescent="0.3">
      <c r="A1" s="10" t="s">
        <v>29</v>
      </c>
    </row>
    <row r="3" spans="1:4" ht="15" customHeight="1" x14ac:dyDescent="0.25">
      <c r="A3" s="19" t="s">
        <v>0</v>
      </c>
      <c r="B3" s="1" t="s">
        <v>1</v>
      </c>
      <c r="C3" s="1" t="s">
        <v>2</v>
      </c>
      <c r="D3" s="1" t="s">
        <v>3</v>
      </c>
    </row>
    <row r="4" spans="1:4" ht="15" customHeight="1" x14ac:dyDescent="0.25">
      <c r="A4" s="2" t="s">
        <v>4</v>
      </c>
      <c r="B4" s="3">
        <v>2.95</v>
      </c>
      <c r="C4" s="3">
        <v>3.75</v>
      </c>
      <c r="D4" s="3">
        <v>4.1500000000000004</v>
      </c>
    </row>
    <row r="5" spans="1:4" ht="15" customHeight="1" x14ac:dyDescent="0.25">
      <c r="A5" s="2" t="s">
        <v>5</v>
      </c>
      <c r="B5" s="3">
        <v>2.95</v>
      </c>
      <c r="C5" s="3">
        <v>3.65</v>
      </c>
      <c r="D5" s="3">
        <v>4.1500000000000004</v>
      </c>
    </row>
    <row r="6" spans="1:4" ht="15" customHeight="1" x14ac:dyDescent="0.25">
      <c r="A6" s="2" t="s">
        <v>6</v>
      </c>
      <c r="B6" s="3">
        <v>3.75</v>
      </c>
      <c r="C6" s="3">
        <v>3.95</v>
      </c>
      <c r="D6" s="3">
        <v>4.25</v>
      </c>
    </row>
    <row r="7" spans="1:4" ht="15" customHeight="1" x14ac:dyDescent="0.25">
      <c r="A7" s="2" t="s">
        <v>7</v>
      </c>
      <c r="B7" s="3">
        <v>3.25</v>
      </c>
      <c r="C7" s="3">
        <v>3.95</v>
      </c>
      <c r="D7" s="3">
        <v>4.4000000000000004</v>
      </c>
    </row>
    <row r="8" spans="1:4" ht="15" customHeight="1" x14ac:dyDescent="0.25">
      <c r="A8" s="2" t="s">
        <v>8</v>
      </c>
      <c r="B8" s="3">
        <v>3.45</v>
      </c>
      <c r="C8" s="3">
        <v>4.1500000000000004</v>
      </c>
      <c r="D8" s="3">
        <v>4.55</v>
      </c>
    </row>
    <row r="9" spans="1:4" ht="15" customHeight="1" x14ac:dyDescent="0.25">
      <c r="A9" s="2" t="s">
        <v>9</v>
      </c>
      <c r="B9" s="3">
        <v>2</v>
      </c>
      <c r="C9" s="3">
        <v>2.4</v>
      </c>
      <c r="D9" s="3">
        <v>2.75</v>
      </c>
    </row>
    <row r="10" spans="1:4" ht="15" customHeight="1" x14ac:dyDescent="0.25">
      <c r="A10" s="2" t="s">
        <v>10</v>
      </c>
      <c r="B10" s="3">
        <v>3.95</v>
      </c>
      <c r="C10" s="3">
        <v>4.75</v>
      </c>
      <c r="D10" s="3">
        <v>5.15</v>
      </c>
    </row>
    <row r="11" spans="1:4" ht="15" customHeight="1" x14ac:dyDescent="0.25">
      <c r="A11" s="2" t="s">
        <v>11</v>
      </c>
      <c r="B11" s="3">
        <v>2.25</v>
      </c>
      <c r="C11" s="3">
        <v>2.5</v>
      </c>
      <c r="D11" s="3">
        <v>2.75</v>
      </c>
    </row>
    <row r="12" spans="1:4" ht="15" customHeight="1" x14ac:dyDescent="0.25">
      <c r="A12" s="2" t="s">
        <v>12</v>
      </c>
      <c r="B12" s="3">
        <v>1.75</v>
      </c>
      <c r="C12" s="3">
        <v>1.95</v>
      </c>
      <c r="D12" s="3">
        <v>2.0499999999999998</v>
      </c>
    </row>
    <row r="13" spans="1:4" ht="15" customHeight="1" x14ac:dyDescent="0.25"/>
    <row r="14" spans="1:4" ht="15" customHeight="1" x14ac:dyDescent="0.25">
      <c r="A14" s="5" t="s">
        <v>27</v>
      </c>
      <c r="B14" s="6"/>
      <c r="C14" s="6"/>
      <c r="D14" s="6"/>
    </row>
    <row r="15" spans="1:4" s="7" customFormat="1" ht="7.5" customHeight="1" x14ac:dyDescent="0.25"/>
    <row r="16" spans="1:4" s="7" customFormat="1" ht="14.25" customHeight="1" x14ac:dyDescent="0.25">
      <c r="B16" s="20" t="s">
        <v>30</v>
      </c>
    </row>
    <row r="17" spans="1:3" x14ac:dyDescent="0.25">
      <c r="A17" s="2" t="s">
        <v>7</v>
      </c>
      <c r="B17" s="71">
        <f>VLOOKUP(A17,$A$4:$D$12,3,FALSE)</f>
        <v>3.95</v>
      </c>
      <c r="C17" s="7"/>
    </row>
    <row r="18" spans="1:3" x14ac:dyDescent="0.25">
      <c r="A18" s="27" t="s">
        <v>10</v>
      </c>
      <c r="B18" s="71">
        <f t="shared" ref="B18:B20" si="0">VLOOKUP(A18,$A$4:$D$12,3,FALSE)</f>
        <v>4.75</v>
      </c>
      <c r="C18" s="7"/>
    </row>
    <row r="19" spans="1:3" x14ac:dyDescent="0.25">
      <c r="A19" s="27" t="s">
        <v>4</v>
      </c>
      <c r="B19" s="71">
        <f t="shared" si="0"/>
        <v>3.75</v>
      </c>
      <c r="C19" s="7"/>
    </row>
    <row r="20" spans="1:3" x14ac:dyDescent="0.25">
      <c r="A20" s="4" t="s">
        <v>12</v>
      </c>
      <c r="B20" s="71">
        <f t="shared" si="0"/>
        <v>1.95</v>
      </c>
      <c r="C20" s="7"/>
    </row>
    <row r="21" spans="1:3" x14ac:dyDescent="0.25">
      <c r="A21" s="32" t="s">
        <v>28</v>
      </c>
      <c r="B21" s="72">
        <f>SUM(B17:B20)</f>
        <v>14.399999999999999</v>
      </c>
      <c r="C21" s="7"/>
    </row>
  </sheetData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6"/>
  <sheetViews>
    <sheetView zoomScaleNormal="100" workbookViewId="0">
      <selection activeCell="E26" sqref="E26"/>
    </sheetView>
  </sheetViews>
  <sheetFormatPr defaultRowHeight="15" x14ac:dyDescent="0.25"/>
  <cols>
    <col min="1" max="1" width="9.140625" style="4"/>
    <col min="2" max="2" width="25.5703125" style="4" customWidth="1"/>
    <col min="3" max="5" width="9.140625" style="4" customWidth="1"/>
    <col min="6" max="16384" width="9.140625" style="4"/>
  </cols>
  <sheetData>
    <row r="1" spans="2:5" s="11" customFormat="1" ht="20.25" customHeight="1" x14ac:dyDescent="0.3">
      <c r="B1" s="10" t="s">
        <v>79</v>
      </c>
    </row>
    <row r="3" spans="2:5" ht="15" customHeight="1" x14ac:dyDescent="0.25">
      <c r="B3" s="19" t="s">
        <v>0</v>
      </c>
      <c r="C3" s="1" t="s">
        <v>1</v>
      </c>
      <c r="D3" s="1" t="s">
        <v>2</v>
      </c>
      <c r="E3" s="1" t="s">
        <v>3</v>
      </c>
    </row>
    <row r="4" spans="2:5" ht="15" customHeight="1" x14ac:dyDescent="0.25">
      <c r="B4" s="2" t="s">
        <v>4</v>
      </c>
      <c r="C4" s="3">
        <v>2.95</v>
      </c>
      <c r="D4" s="3">
        <v>3.75</v>
      </c>
      <c r="E4" s="3">
        <v>4.1500000000000004</v>
      </c>
    </row>
    <row r="5" spans="2:5" ht="15" customHeight="1" x14ac:dyDescent="0.25">
      <c r="B5" s="2" t="s">
        <v>5</v>
      </c>
      <c r="C5" s="3">
        <v>2.95</v>
      </c>
      <c r="D5" s="3">
        <v>3.65</v>
      </c>
      <c r="E5" s="3">
        <v>4.1500000000000004</v>
      </c>
    </row>
    <row r="6" spans="2:5" ht="15" customHeight="1" x14ac:dyDescent="0.25">
      <c r="B6" s="2" t="s">
        <v>6</v>
      </c>
      <c r="C6" s="3">
        <v>3.75</v>
      </c>
      <c r="D6" s="3">
        <v>3.95</v>
      </c>
      <c r="E6" s="3">
        <v>4.25</v>
      </c>
    </row>
    <row r="7" spans="2:5" ht="15" customHeight="1" x14ac:dyDescent="0.25">
      <c r="B7" s="2" t="s">
        <v>7</v>
      </c>
      <c r="C7" s="3">
        <v>3.25</v>
      </c>
      <c r="D7" s="3">
        <v>3.95</v>
      </c>
      <c r="E7" s="3">
        <v>4.4000000000000004</v>
      </c>
    </row>
    <row r="8" spans="2:5" ht="15" customHeight="1" x14ac:dyDescent="0.25">
      <c r="B8" s="2" t="s">
        <v>8</v>
      </c>
      <c r="C8" s="3">
        <v>3.45</v>
      </c>
      <c r="D8" s="3">
        <v>4.1500000000000004</v>
      </c>
      <c r="E8" s="3">
        <v>4.55</v>
      </c>
    </row>
    <row r="9" spans="2:5" ht="15" customHeight="1" x14ac:dyDescent="0.25">
      <c r="B9" s="2" t="s">
        <v>9</v>
      </c>
      <c r="C9" s="3">
        <v>2</v>
      </c>
      <c r="D9" s="3">
        <v>2.4</v>
      </c>
      <c r="E9" s="3">
        <v>2.75</v>
      </c>
    </row>
    <row r="10" spans="2:5" ht="15" customHeight="1" x14ac:dyDescent="0.25">
      <c r="B10" s="2" t="s">
        <v>10</v>
      </c>
      <c r="C10" s="3">
        <v>3.95</v>
      </c>
      <c r="D10" s="3">
        <v>4.75</v>
      </c>
      <c r="E10" s="3">
        <v>5.15</v>
      </c>
    </row>
    <row r="11" spans="2:5" ht="15" customHeight="1" x14ac:dyDescent="0.25">
      <c r="B11" s="2" t="s">
        <v>11</v>
      </c>
      <c r="C11" s="3">
        <v>2.25</v>
      </c>
      <c r="D11" s="3">
        <v>2.5</v>
      </c>
      <c r="E11" s="3">
        <v>2.75</v>
      </c>
    </row>
    <row r="12" spans="2:5" ht="15" customHeight="1" x14ac:dyDescent="0.25">
      <c r="B12" s="2" t="s">
        <v>12</v>
      </c>
      <c r="C12" s="3">
        <v>1.75</v>
      </c>
      <c r="D12" s="3">
        <v>1.95</v>
      </c>
      <c r="E12" s="3">
        <v>2.0499999999999998</v>
      </c>
    </row>
    <row r="13" spans="2:5" ht="15" customHeight="1" x14ac:dyDescent="0.25"/>
    <row r="14" spans="2:5" ht="15" customHeight="1" x14ac:dyDescent="0.25">
      <c r="B14" s="5" t="s">
        <v>13</v>
      </c>
      <c r="C14" s="6"/>
      <c r="D14" s="6"/>
      <c r="E14" s="6"/>
    </row>
    <row r="15" spans="2:5" s="7" customFormat="1" ht="7.5" customHeight="1" thickBot="1" x14ac:dyDescent="0.3"/>
    <row r="16" spans="2:5" ht="15.75" thickBot="1" x14ac:dyDescent="0.3">
      <c r="B16" s="8" t="s">
        <v>7</v>
      </c>
      <c r="C16" s="9">
        <f>VLOOKUP(B16,$B$4:$E$12,3,FALSE)</f>
        <v>3.95</v>
      </c>
    </row>
  </sheetData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"/>
  <sheetViews>
    <sheetView workbookViewId="0">
      <selection activeCell="B22" sqref="B22"/>
    </sheetView>
  </sheetViews>
  <sheetFormatPr defaultRowHeight="15" x14ac:dyDescent="0.25"/>
  <cols>
    <col min="1" max="1" width="9.140625" style="75"/>
    <col min="2" max="2" width="52.28515625" style="75" bestFit="1" customWidth="1"/>
    <col min="3" max="16384" width="9.140625" style="75"/>
  </cols>
  <sheetData>
    <row r="1" spans="1:2" x14ac:dyDescent="0.25">
      <c r="A1" s="75" t="s">
        <v>80</v>
      </c>
      <c r="B1" s="75" t="s">
        <v>81</v>
      </c>
    </row>
    <row r="2" spans="1:2" x14ac:dyDescent="0.25">
      <c r="A2" s="75" t="s">
        <v>82</v>
      </c>
      <c r="B2" s="76" t="s">
        <v>83</v>
      </c>
    </row>
  </sheetData>
  <hyperlinks>
    <hyperlink ref="B2" r:id="rId1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workbookViewId="0">
      <selection activeCell="A14" sqref="A14:D16"/>
    </sheetView>
  </sheetViews>
  <sheetFormatPr defaultRowHeight="15" x14ac:dyDescent="0.25"/>
  <cols>
    <col min="1" max="1" width="9.7109375" style="33" bestFit="1" customWidth="1"/>
    <col min="2" max="2" width="19.7109375" style="33" bestFit="1" customWidth="1"/>
    <col min="3" max="3" width="7.140625" style="33" bestFit="1" customWidth="1"/>
    <col min="4" max="4" width="27.28515625" style="33" bestFit="1" customWidth="1"/>
    <col min="5" max="5" width="6.85546875" style="33" bestFit="1" customWidth="1"/>
    <col min="6" max="6" width="5" style="33" bestFit="1" customWidth="1"/>
    <col min="7" max="7" width="9" style="33" bestFit="1" customWidth="1"/>
    <col min="8" max="8" width="9.5703125" style="33" bestFit="1" customWidth="1"/>
    <col min="9" max="16384" width="9.140625" style="33"/>
  </cols>
  <sheetData>
    <row r="1" spans="1:8" s="11" customFormat="1" ht="20.25" customHeight="1" x14ac:dyDescent="0.3">
      <c r="A1" s="10" t="s">
        <v>60</v>
      </c>
    </row>
    <row r="3" spans="1:8" x14ac:dyDescent="0.25">
      <c r="A3" s="43" t="s">
        <v>58</v>
      </c>
      <c r="B3" s="43" t="s">
        <v>57</v>
      </c>
      <c r="C3" s="43" t="s">
        <v>56</v>
      </c>
      <c r="D3" s="43" t="s">
        <v>55</v>
      </c>
      <c r="E3" s="43" t="s">
        <v>54</v>
      </c>
      <c r="F3" s="43" t="s">
        <v>53</v>
      </c>
      <c r="G3" s="43" t="s">
        <v>52</v>
      </c>
      <c r="H3" s="43" t="s">
        <v>51</v>
      </c>
    </row>
    <row r="4" spans="1:8" x14ac:dyDescent="0.25">
      <c r="A4" s="46">
        <v>10001</v>
      </c>
      <c r="B4" s="42" t="s">
        <v>50</v>
      </c>
      <c r="C4" s="42" t="s">
        <v>43</v>
      </c>
      <c r="D4" s="42" t="s">
        <v>49</v>
      </c>
      <c r="E4" s="41" t="s">
        <v>32</v>
      </c>
      <c r="F4" s="41" t="s">
        <v>31</v>
      </c>
      <c r="G4" s="40">
        <v>100000</v>
      </c>
      <c r="H4" s="40">
        <v>25000</v>
      </c>
    </row>
    <row r="5" spans="1:8" x14ac:dyDescent="0.25">
      <c r="A5" s="47">
        <v>10002</v>
      </c>
      <c r="B5" s="39" t="s">
        <v>48</v>
      </c>
      <c r="C5" s="39" t="s">
        <v>43</v>
      </c>
      <c r="D5" s="39" t="s">
        <v>47</v>
      </c>
      <c r="E5" s="38" t="s">
        <v>32</v>
      </c>
      <c r="F5" s="38" t="s">
        <v>31</v>
      </c>
      <c r="G5" s="37">
        <v>150000</v>
      </c>
      <c r="H5" s="37">
        <v>30000</v>
      </c>
    </row>
    <row r="6" spans="1:8" x14ac:dyDescent="0.25">
      <c r="A6" s="48">
        <v>10003</v>
      </c>
      <c r="B6" s="36" t="s">
        <v>46</v>
      </c>
      <c r="C6" s="36" t="s">
        <v>43</v>
      </c>
      <c r="D6" s="36" t="s">
        <v>45</v>
      </c>
      <c r="E6" s="35" t="s">
        <v>32</v>
      </c>
      <c r="F6" s="35" t="s">
        <v>31</v>
      </c>
      <c r="G6" s="34">
        <v>200000</v>
      </c>
      <c r="H6" s="34">
        <v>35000</v>
      </c>
    </row>
    <row r="7" spans="1:8" x14ac:dyDescent="0.25">
      <c r="A7" s="48">
        <v>10004</v>
      </c>
      <c r="B7" s="36" t="s">
        <v>44</v>
      </c>
      <c r="C7" s="36" t="s">
        <v>43</v>
      </c>
      <c r="D7" s="36" t="s">
        <v>42</v>
      </c>
      <c r="E7" s="35" t="s">
        <v>32</v>
      </c>
      <c r="F7" s="35" t="s">
        <v>31</v>
      </c>
      <c r="G7" s="34">
        <v>250000</v>
      </c>
      <c r="H7" s="34">
        <v>40000</v>
      </c>
    </row>
    <row r="8" spans="1:8" x14ac:dyDescent="0.25">
      <c r="A8" s="48">
        <v>10005</v>
      </c>
      <c r="B8" s="36" t="s">
        <v>41</v>
      </c>
      <c r="C8" s="36" t="s">
        <v>34</v>
      </c>
      <c r="D8" s="36" t="s">
        <v>40</v>
      </c>
      <c r="E8" s="35" t="s">
        <v>32</v>
      </c>
      <c r="F8" s="35" t="s">
        <v>31</v>
      </c>
      <c r="G8" s="34">
        <v>300000</v>
      </c>
      <c r="H8" s="34">
        <v>45000</v>
      </c>
    </row>
    <row r="9" spans="1:8" x14ac:dyDescent="0.25">
      <c r="A9" s="48">
        <v>10006</v>
      </c>
      <c r="B9" s="36" t="s">
        <v>39</v>
      </c>
      <c r="C9" s="36" t="s">
        <v>34</v>
      </c>
      <c r="D9" s="36" t="s">
        <v>38</v>
      </c>
      <c r="E9" s="35" t="s">
        <v>32</v>
      </c>
      <c r="F9" s="35" t="s">
        <v>31</v>
      </c>
      <c r="G9" s="34">
        <v>350000</v>
      </c>
      <c r="H9" s="34">
        <v>50000</v>
      </c>
    </row>
    <row r="10" spans="1:8" x14ac:dyDescent="0.25">
      <c r="A10" s="48">
        <v>10007</v>
      </c>
      <c r="B10" s="36" t="s">
        <v>37</v>
      </c>
      <c r="C10" s="36" t="s">
        <v>34</v>
      </c>
      <c r="D10" s="36" t="s">
        <v>36</v>
      </c>
      <c r="E10" s="35" t="s">
        <v>32</v>
      </c>
      <c r="F10" s="35" t="s">
        <v>31</v>
      </c>
      <c r="G10" s="34">
        <v>400000</v>
      </c>
      <c r="H10" s="34">
        <v>55000</v>
      </c>
    </row>
    <row r="11" spans="1:8" x14ac:dyDescent="0.25">
      <c r="A11" s="48">
        <v>10008</v>
      </c>
      <c r="B11" s="36" t="s">
        <v>35</v>
      </c>
      <c r="C11" s="36" t="s">
        <v>34</v>
      </c>
      <c r="D11" s="36" t="s">
        <v>33</v>
      </c>
      <c r="E11" s="35" t="s">
        <v>32</v>
      </c>
      <c r="F11" s="35" t="s">
        <v>31</v>
      </c>
      <c r="G11" s="34">
        <v>450000</v>
      </c>
      <c r="H11" s="34">
        <v>60000</v>
      </c>
    </row>
    <row r="14" spans="1:8" x14ac:dyDescent="0.25">
      <c r="A14" s="44" t="s">
        <v>59</v>
      </c>
      <c r="B14" s="45"/>
      <c r="C14" s="45"/>
      <c r="D14" s="45"/>
    </row>
    <row r="15" spans="1:8" ht="15.75" thickBot="1" x14ac:dyDescent="0.3"/>
    <row r="16" spans="1:8" ht="15.75" thickBot="1" x14ac:dyDescent="0.3">
      <c r="A16" s="33">
        <v>10005</v>
      </c>
      <c r="B16" s="49">
        <f>VLOOKUP(A16,$A$4:$H$11,8,FALSE)</f>
        <v>45000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How VLOOKUP Works</vt:lpstr>
      <vt:lpstr>VLOOKUP Example</vt:lpstr>
      <vt:lpstr>VLOOKUP Definition</vt:lpstr>
      <vt:lpstr>VLOOKUP Returns First Match</vt:lpstr>
      <vt:lpstr>VLOOKUP Sort Order</vt:lpstr>
      <vt:lpstr>Absolute References</vt:lpstr>
      <vt:lpstr>Relative Column Index</vt:lpstr>
      <vt:lpstr>Source</vt:lpstr>
      <vt:lpstr>Numbers - Exact Match</vt:lpstr>
      <vt:lpstr>Lookup to Other Sheet</vt:lpstr>
      <vt:lpstr>VLOOKUP Closest Match</vt:lpstr>
      <vt:lpstr>Commissions Example</vt:lpstr>
      <vt:lpstr>Rate Table Setup</vt:lpstr>
      <vt:lpstr>VLOOKUP Variable Column</vt:lpstr>
    </vt:vector>
  </TitlesOfParts>
  <Company>Excel Campus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</dc:creator>
  <cp:lastModifiedBy>Jon Acampora</cp:lastModifiedBy>
  <dcterms:created xsi:type="dcterms:W3CDTF">2014-05-14T02:21:21Z</dcterms:created>
  <dcterms:modified xsi:type="dcterms:W3CDTF">2015-12-01T01:04:45Z</dcterms:modified>
</cp:coreProperties>
</file>